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m 24\web\thang 11\"/>
    </mc:Choice>
  </mc:AlternateContent>
  <xr:revisionPtr revIDLastSave="0" documentId="8_{AA95F84C-0291-4E43-BFAA-D19ECC18AC44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TONG HOP " sheetId="7" r:id="rId1"/>
    <sheet name="Mẫu số 1-chi tiền mặt" sheetId="1" r:id="rId2"/>
    <sheet name="Mẫu số 2-chuyển khoản" sheetId="2" r:id="rId3"/>
    <sheet name="Mẫu số 03-không nhận tiền" sheetId="3" r:id="rId4"/>
    <sheet name="Mẫu số 04-tổng hợp" sheetId="4" r:id="rId5"/>
    <sheet name="TRA LAI TIEN" sheetId="5" r:id="rId6"/>
  </sheets>
  <definedNames>
    <definedName name="_xlnm._FilterDatabase" localSheetId="0" hidden="1">'TONG HOP '!$R$23:$R$24</definedName>
    <definedName name="CSDLTHCS">#REF!</definedName>
    <definedName name="CSDLTHPT">#REF!</definedName>
    <definedName name="_xlnm.Print_Titles" localSheetId="1">'Mẫu số 1-chi tiền mặt'!$6:$7</definedName>
    <definedName name="_xlnm.Print_Titles" localSheetId="2">'Mẫu số 2-chuyển khoản'!$7:$7</definedName>
    <definedName name="_xlnm.Print_Titles" localSheetId="0">'TONG HOP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3" l="1"/>
  <c r="L13" i="3"/>
  <c r="L14" i="3"/>
  <c r="L15" i="3"/>
  <c r="L16" i="3"/>
  <c r="L17" i="3"/>
  <c r="L18" i="3"/>
  <c r="L19" i="3"/>
  <c r="L20" i="3"/>
  <c r="L21" i="3"/>
  <c r="L22" i="3"/>
  <c r="L23" i="3"/>
  <c r="L24" i="3"/>
  <c r="L11" i="2"/>
  <c r="L12" i="2"/>
  <c r="L13" i="2"/>
  <c r="L14" i="2"/>
  <c r="L15" i="2"/>
  <c r="L16" i="2"/>
  <c r="L17" i="2"/>
  <c r="L18" i="2"/>
  <c r="L19" i="2"/>
  <c r="L20" i="2"/>
  <c r="L21" i="2"/>
  <c r="L11" i="3"/>
  <c r="L10" i="2"/>
  <c r="L27" i="3" l="1"/>
  <c r="D10" i="4" s="1"/>
  <c r="L23" i="2"/>
  <c r="D9" i="4" s="1"/>
  <c r="L11" i="1"/>
  <c r="L12" i="1"/>
  <c r="L13" i="1"/>
  <c r="L14" i="1"/>
  <c r="L15" i="1"/>
  <c r="L16" i="1"/>
  <c r="L17" i="1"/>
  <c r="L10" i="1"/>
  <c r="L18" i="1" l="1"/>
  <c r="D8" i="4" s="1"/>
  <c r="H75" i="7"/>
  <c r="G75" i="7"/>
  <c r="F75" i="7"/>
  <c r="E75" i="7"/>
  <c r="D75" i="7"/>
  <c r="J74" i="7"/>
  <c r="C74" i="7"/>
  <c r="M74" i="7" s="1"/>
  <c r="O74" i="7" s="1"/>
  <c r="J73" i="7"/>
  <c r="C73" i="7"/>
  <c r="M73" i="7" s="1"/>
  <c r="O73" i="7" s="1"/>
  <c r="J72" i="7"/>
  <c r="C72" i="7"/>
  <c r="M72" i="7" s="1"/>
  <c r="O72" i="7" s="1"/>
  <c r="J71" i="7"/>
  <c r="C71" i="7"/>
  <c r="M71" i="7" s="1"/>
  <c r="O71" i="7" s="1"/>
  <c r="J70" i="7"/>
  <c r="C70" i="7"/>
  <c r="M70" i="7" s="1"/>
  <c r="O70" i="7" s="1"/>
  <c r="J69" i="7"/>
  <c r="C69" i="7"/>
  <c r="M69" i="7" s="1"/>
  <c r="O69" i="7" s="1"/>
  <c r="J68" i="7"/>
  <c r="C68" i="7"/>
  <c r="M68" i="7" s="1"/>
  <c r="J67" i="7"/>
  <c r="C67" i="7"/>
  <c r="M67" i="7" s="1"/>
  <c r="J66" i="7"/>
  <c r="C66" i="7"/>
  <c r="M66" i="7" s="1"/>
  <c r="O66" i="7" s="1"/>
  <c r="J65" i="7"/>
  <c r="C65" i="7"/>
  <c r="M65" i="7" s="1"/>
  <c r="O65" i="7" s="1"/>
  <c r="J64" i="7"/>
  <c r="C64" i="7"/>
  <c r="M64" i="7" s="1"/>
  <c r="O64" i="7" s="1"/>
  <c r="J63" i="7"/>
  <c r="C63" i="7"/>
  <c r="M63" i="7" s="1"/>
  <c r="J62" i="7"/>
  <c r="C62" i="7"/>
  <c r="M62" i="7" s="1"/>
  <c r="O62" i="7" s="1"/>
  <c r="J61" i="7"/>
  <c r="C61" i="7"/>
  <c r="M61" i="7" s="1"/>
  <c r="O61" i="7" s="1"/>
  <c r="J60" i="7"/>
  <c r="C60" i="7"/>
  <c r="M60" i="7" s="1"/>
  <c r="O60" i="7" s="1"/>
  <c r="J59" i="7"/>
  <c r="C59" i="7"/>
  <c r="M59" i="7" s="1"/>
  <c r="O59" i="7" s="1"/>
  <c r="J58" i="7"/>
  <c r="C58" i="7"/>
  <c r="M58" i="7" s="1"/>
  <c r="O58" i="7" s="1"/>
  <c r="J57" i="7"/>
  <c r="C57" i="7"/>
  <c r="M57" i="7" s="1"/>
  <c r="O57" i="7" s="1"/>
  <c r="J56" i="7"/>
  <c r="M56" i="7" s="1"/>
  <c r="C56" i="7"/>
  <c r="O55" i="7"/>
  <c r="J54" i="7"/>
  <c r="C54" i="7"/>
  <c r="M54" i="7" s="1"/>
  <c r="O54" i="7" s="1"/>
  <c r="J53" i="7"/>
  <c r="C53" i="7"/>
  <c r="M53" i="7" s="1"/>
  <c r="O53" i="7" s="1"/>
  <c r="J52" i="7"/>
  <c r="C52" i="7"/>
  <c r="M52" i="7" s="1"/>
  <c r="O52" i="7" s="1"/>
  <c r="J51" i="7"/>
  <c r="C51" i="7"/>
  <c r="M51" i="7" s="1"/>
  <c r="O51" i="7" s="1"/>
  <c r="J50" i="7"/>
  <c r="C50" i="7"/>
  <c r="M50" i="7" s="1"/>
  <c r="O50" i="7" s="1"/>
  <c r="J49" i="7"/>
  <c r="C49" i="7"/>
  <c r="M49" i="7" s="1"/>
  <c r="O49" i="7" s="1"/>
  <c r="J48" i="7"/>
  <c r="C48" i="7"/>
  <c r="M48" i="7" s="1"/>
  <c r="O48" i="7" s="1"/>
  <c r="J47" i="7"/>
  <c r="C47" i="7"/>
  <c r="M47" i="7" s="1"/>
  <c r="O47" i="7" s="1"/>
  <c r="J46" i="7"/>
  <c r="M46" i="7" s="1"/>
  <c r="C46" i="7"/>
  <c r="J45" i="7"/>
  <c r="C45" i="7"/>
  <c r="M45" i="7" s="1"/>
  <c r="J44" i="7"/>
  <c r="C44" i="7"/>
  <c r="J43" i="7"/>
  <c r="C43" i="7"/>
  <c r="J42" i="7"/>
  <c r="C42" i="7"/>
  <c r="J41" i="7"/>
  <c r="C41" i="7"/>
  <c r="J40" i="7"/>
  <c r="C40" i="7"/>
  <c r="M40" i="7" s="1"/>
  <c r="J39" i="7"/>
  <c r="C39" i="7"/>
  <c r="M39" i="7" s="1"/>
  <c r="O39" i="7" s="1"/>
  <c r="J38" i="7"/>
  <c r="C38" i="7"/>
  <c r="M38" i="7" s="1"/>
  <c r="O38" i="7" s="1"/>
  <c r="J37" i="7"/>
  <c r="C37" i="7"/>
  <c r="M37" i="7" s="1"/>
  <c r="O37" i="7" s="1"/>
  <c r="J36" i="7"/>
  <c r="C36" i="7"/>
  <c r="M36" i="7" s="1"/>
  <c r="J35" i="7"/>
  <c r="C35" i="7"/>
  <c r="M35" i="7" s="1"/>
  <c r="O35" i="7" s="1"/>
  <c r="J34" i="7"/>
  <c r="C34" i="7"/>
  <c r="M34" i="7" s="1"/>
  <c r="O34" i="7" s="1"/>
  <c r="J33" i="7"/>
  <c r="C33" i="7"/>
  <c r="M33" i="7" s="1"/>
  <c r="O33" i="7" s="1"/>
  <c r="J32" i="7"/>
  <c r="C32" i="7"/>
  <c r="M32" i="7" s="1"/>
  <c r="O32" i="7" s="1"/>
  <c r="J31" i="7"/>
  <c r="C31" i="7"/>
  <c r="M31" i="7" s="1"/>
  <c r="O31" i="7" s="1"/>
  <c r="J30" i="7"/>
  <c r="C30" i="7"/>
  <c r="M30" i="7" s="1"/>
  <c r="O30" i="7" s="1"/>
  <c r="J29" i="7"/>
  <c r="C29" i="7"/>
  <c r="M29" i="7" s="1"/>
  <c r="O29" i="7" s="1"/>
  <c r="J28" i="7"/>
  <c r="C28" i="7"/>
  <c r="M28" i="7" s="1"/>
  <c r="O28" i="7" s="1"/>
  <c r="J27" i="7"/>
  <c r="C27" i="7"/>
  <c r="M27" i="7" s="1"/>
  <c r="O27" i="7" s="1"/>
  <c r="J26" i="7"/>
  <c r="C26" i="7"/>
  <c r="M26" i="7" s="1"/>
  <c r="J25" i="7"/>
  <c r="M25" i="7" s="1"/>
  <c r="C25" i="7"/>
  <c r="J24" i="7"/>
  <c r="C24" i="7"/>
  <c r="J23" i="7"/>
  <c r="C23" i="7"/>
  <c r="J22" i="7"/>
  <c r="C22" i="7"/>
  <c r="M22" i="7" s="1"/>
  <c r="J21" i="7"/>
  <c r="C21" i="7"/>
  <c r="J20" i="7"/>
  <c r="C20" i="7"/>
  <c r="M20" i="7" s="1"/>
  <c r="J19" i="7"/>
  <c r="C19" i="7"/>
  <c r="J18" i="7"/>
  <c r="C18" i="7"/>
  <c r="M18" i="7" s="1"/>
  <c r="J17" i="7"/>
  <c r="C17" i="7"/>
  <c r="J16" i="7"/>
  <c r="C16" i="7"/>
  <c r="J15" i="7"/>
  <c r="C15" i="7"/>
  <c r="J14" i="7"/>
  <c r="C14" i="7"/>
  <c r="J13" i="7"/>
  <c r="C13" i="7"/>
  <c r="O45" i="7" l="1"/>
  <c r="M16" i="7"/>
  <c r="O20" i="7"/>
  <c r="M43" i="7"/>
  <c r="C75" i="7"/>
  <c r="M14" i="7"/>
  <c r="O14" i="7" s="1"/>
  <c r="M41" i="7"/>
  <c r="O41" i="7" s="1"/>
  <c r="M24" i="7"/>
  <c r="M13" i="7"/>
  <c r="M15" i="7"/>
  <c r="O15" i="7" s="1"/>
  <c r="M17" i="7"/>
  <c r="M75" i="7" s="1"/>
  <c r="M19" i="7"/>
  <c r="O19" i="7" s="1"/>
  <c r="M21" i="7"/>
  <c r="M23" i="7"/>
  <c r="O22" i="7" s="1"/>
  <c r="M42" i="7"/>
  <c r="O42" i="7" s="1"/>
  <c r="M44" i="7"/>
  <c r="O13" i="7"/>
  <c r="O43" i="7"/>
  <c r="O24" i="7"/>
  <c r="O67" i="7"/>
  <c r="O16" i="7" l="1"/>
  <c r="O75" i="7"/>
  <c r="D11" i="4" l="1"/>
</calcChain>
</file>

<file path=xl/sharedStrings.xml><?xml version="1.0" encoding="utf-8"?>
<sst xmlns="http://schemas.openxmlformats.org/spreadsheetml/2006/main" count="513" uniqueCount="286">
  <si>
    <t>STT</t>
  </si>
  <si>
    <t>SỐ TIỀN</t>
  </si>
  <si>
    <t>GHI CHÚ</t>
  </si>
  <si>
    <t>TỔNG CỘNG</t>
  </si>
  <si>
    <t>NGƯỜI LẬP BẢNG</t>
  </si>
  <si>
    <t>THỦ TRƯỞNG ĐƠN VỊ</t>
  </si>
  <si>
    <t>Họ và tên</t>
  </si>
  <si>
    <t>Số điện thoại</t>
  </si>
  <si>
    <t>MẪU SỐ 02</t>
  </si>
  <si>
    <t>SỐ TÀI KHOẢN</t>
  </si>
  <si>
    <t>TẠI NGÂN HÀNG</t>
  </si>
  <si>
    <t>ĐVT: đồng</t>
  </si>
  <si>
    <t xml:space="preserve">Số tiền bằng chữ: </t>
  </si>
  <si>
    <t>Số tiền bằng chữ:</t>
  </si>
  <si>
    <t>Học kỳ I</t>
  </si>
  <si>
    <t>MẪU SỐ 03</t>
  </si>
  <si>
    <t>LÝ DO</t>
  </si>
  <si>
    <t>Ghi chú:</t>
  </si>
  <si>
    <t xml:space="preserve"> - Riêng khối Mầm non chi trả đợt 1 (từ 14/2/2022 đến 31/5/2022) tối đa 3,5 tháng</t>
  </si>
  <si>
    <t>MẪU SỐ 04</t>
  </si>
  <si>
    <t>DANH SÁCH</t>
  </si>
  <si>
    <t>SỐ HS</t>
  </si>
  <si>
    <t xml:space="preserve">Ngày        tháng        năm </t>
  </si>
  <si>
    <t>Người lập bảng</t>
  </si>
  <si>
    <t>Thủ trưởng đơn vị</t>
  </si>
  <si>
    <t>UBND PHƯỜNG..</t>
  </si>
  <si>
    <t>Học kỳ II</t>
  </si>
  <si>
    <t>Ngày …… tháng 9 năm 2024</t>
  </si>
  <si>
    <t>I</t>
  </si>
  <si>
    <t>Tiền mặt</t>
  </si>
  <si>
    <t>Chuyển khoản</t>
  </si>
  <si>
    <t>Không nhận tiền</t>
  </si>
  <si>
    <t>TÊN ĐƠN VỊ NHẬN TIỀN:</t>
  </si>
  <si>
    <t>PHÒNG GIÁO DỤC VÀ ĐÀO TẠO</t>
  </si>
  <si>
    <t>SÔ TÀI KHOẢN:</t>
  </si>
  <si>
    <t>1523.2.1038145</t>
  </si>
  <si>
    <t>TẠI:</t>
  </si>
  <si>
    <t>KHO BẠC NHÀ NƯỚC GÒ VẤP</t>
  </si>
  <si>
    <t>ĐỊA CHỈ:</t>
  </si>
  <si>
    <t>01A NGUYỄN OANH, P10, GV</t>
  </si>
  <si>
    <t>NỘI DUNG:</t>
  </si>
  <si>
    <t>ỦY BAN NHÂN DÂN QUẬN GÒ VẤP</t>
  </si>
  <si>
    <t>ĐVT: 1.000 đồng</t>
  </si>
  <si>
    <t>Đơn vị tính: ngàn đồng</t>
  </si>
  <si>
    <t>TÊN ĐƠN VỊ</t>
  </si>
  <si>
    <t>Số tháng</t>
  </si>
  <si>
    <t>Tổng tiền hỗ trợ</t>
  </si>
  <si>
    <t>Số tiền</t>
  </si>
  <si>
    <t>Ghi chú</t>
  </si>
  <si>
    <t>Tổng số HS</t>
  </si>
  <si>
    <t>Cả năm học</t>
  </si>
  <si>
    <r>
      <t xml:space="preserve">Học kỳ I
</t>
    </r>
    <r>
      <rPr>
        <b/>
        <i/>
        <sz val="9"/>
        <color theme="1"/>
        <rFont val="Times"/>
        <family val="2"/>
      </rPr>
      <t>(&lt;=4)</t>
    </r>
  </si>
  <si>
    <r>
      <t xml:space="preserve">Học kỳ II
</t>
    </r>
    <r>
      <rPr>
        <b/>
        <i/>
        <sz val="9"/>
        <color theme="1"/>
        <rFont val="Times"/>
        <family val="2"/>
      </rPr>
      <t>(&lt;=5)</t>
    </r>
  </si>
  <si>
    <t>Địa chỉ</t>
  </si>
  <si>
    <t>Số tài khoản</t>
  </si>
  <si>
    <t>Tại ngân hàng</t>
  </si>
  <si>
    <t>A</t>
  </si>
  <si>
    <t>B</t>
  </si>
  <si>
    <r>
      <t>16=2</t>
    </r>
    <r>
      <rPr>
        <b/>
        <sz val="9"/>
        <color theme="1"/>
        <rFont val="Times New Roman"/>
        <family val="1"/>
      </rPr>
      <t>×12×13</t>
    </r>
  </si>
  <si>
    <t>Vietinbank</t>
  </si>
  <si>
    <t>CỘNG HÒA XÃ HỘI CHỦ NGHĨA VIỆT NAM</t>
  </si>
  <si>
    <t>Độc lập - Tự do - Hạnh phúc</t>
  </si>
  <si>
    <t>PHỤ LỤC 02</t>
  </si>
  <si>
    <t>DANH SÁCH CSGD NHẬN HỖ TRỢ HỌC PHÍ CHO HS TIỂU HỌC TƯ THỤC Ở ĐỊA BÀN KHÔNG ĐỦ TRƯỜNG CÔNG LẬP
NĂM HỌC 2023-2024</t>
  </si>
  <si>
    <t>Theo Nghị Quyết số 05/2023/NQ-HĐND ngày 12 tháng 7 năm 2023 của Hội đồng nhân dân Thành phố</t>
  </si>
  <si>
    <t>(Ban hành kèm theo Quyết định số 1293/QĐ-GDĐT ngày 25 tháng 10 năm 2024 của Phòng GDĐT)</t>
  </si>
  <si>
    <t>Mức hỗ trợ 1 tháng 
(Nhóm 1: 300
Nhóm 2: 100)</t>
  </si>
  <si>
    <t>Số tài khoản tại NH</t>
  </si>
  <si>
    <t>2=3+…+</t>
  </si>
  <si>
    <t>TIỂU HỌC</t>
  </si>
  <si>
    <t>TRƯỜNG TH THCS VÀ THPT NGUYỄN TRI PHƯƠNG</t>
  </si>
  <si>
    <t>112/48 Bùi Quang Là, P12, GV, TP.HCM</t>
  </si>
  <si>
    <t>116002657601</t>
  </si>
  <si>
    <t>TMCP Công thương Việt Nam - CN9</t>
  </si>
  <si>
    <t>TRƯỜNG TIỂU HỌC THCS THPT NAM MỸ</t>
  </si>
  <si>
    <t>45 Nguyễn Khắc Nhu, phường Cô Giang, Q1, TP.HCM</t>
  </si>
  <si>
    <t>060310337679</t>
  </si>
  <si>
    <t xml:space="preserve">Sacombank </t>
  </si>
  <si>
    <t>Sacombank - CN Trung tâm</t>
  </si>
  <si>
    <t>TRƯỜNG TIỂU HỌC VÀ TRUNG HỌC CƠ SỞ VIỆT MỸ</t>
  </si>
  <si>
    <t>982/8 Quang Trung, phường 8, Gò Vấp</t>
  </si>
  <si>
    <t>8690039611</t>
  </si>
  <si>
    <t xml:space="preserve">BIDV </t>
  </si>
  <si>
    <t>BIDV - CN quận 3</t>
  </si>
  <si>
    <t>Trường PT Dân lập HERMANN GMEINER</t>
  </si>
  <si>
    <t>TRƯỜNG PTDL HERMANN GMEINER</t>
  </si>
  <si>
    <t>697 Quang Trung, P12, quận Gò Vấp, TP.HCM</t>
  </si>
  <si>
    <t>0071000077962</t>
  </si>
  <si>
    <t>VCB</t>
  </si>
  <si>
    <t>VCB-CN Tân Sơn Nhất - TP.HCM</t>
  </si>
  <si>
    <t>Đang chờ xác nhận laoij hình hoạt động</t>
  </si>
  <si>
    <t>TRƯỜNG TH THCS VÀ THPT VIỆT ANH</t>
  </si>
  <si>
    <t>160/72 Phan Huy Ích, phường 12, quận Gò Vấp, Tp.HCM</t>
  </si>
  <si>
    <t>116002911431</t>
  </si>
  <si>
    <t>Vietinbank-CN Bắc Sài Gòn</t>
  </si>
  <si>
    <t>TRƯỜNG TIỂU HỌC NAM VIỆT</t>
  </si>
  <si>
    <t>TRƯỜNG TIỀU HỌC NAM VIỆT</t>
  </si>
  <si>
    <t>599 Lê Văn Thọ, phường 14, Gò vấp, Tp.HCM</t>
  </si>
  <si>
    <t>119002982364</t>
  </si>
  <si>
    <t>TRƯỜNG TH, THCS VÀ THPT VIỆT ÚC</t>
  </si>
  <si>
    <t>594 Ba Tháng Hai, phường 14, Quận 10, TP.HCM</t>
  </si>
  <si>
    <t>5788668</t>
  </si>
  <si>
    <t>NH TMCP Á Châu</t>
  </si>
  <si>
    <t>NH TMCP Á Châu-CN Hồ Chí Minh</t>
  </si>
  <si>
    <t>TRƯỜNG TIỂU HỌC TƯ THỤC NHỰT TÂN</t>
  </si>
  <si>
    <t>Số 3 đường số 9, phường 9, quận Gò Vấp, Tp.HCM</t>
  </si>
  <si>
    <t>0721000543539</t>
  </si>
  <si>
    <t>VCB-CN Kỳ Đồng</t>
  </si>
  <si>
    <t>TRƯỜNG TIỂU HỌC VIỆT MỸ</t>
  </si>
  <si>
    <t>2.2-2.3 Đường 12AB, KDC Miếu Nổi, phường 3, quận Bình Thạnh</t>
  </si>
  <si>
    <t>0331000485247</t>
  </si>
  <si>
    <t>VCB-CN Sài Gòn</t>
  </si>
  <si>
    <t>TRƯỜNG TIỂU HỌC TUỆ ĐỨC (Q12)</t>
  </si>
  <si>
    <t>TRƯỜNG TIỂU HỌC TUỆ ĐỨC</t>
  </si>
  <si>
    <t>39A Tân Thới Nhất 06, P tân Thới Nhất, Q12, TP.HCM</t>
  </si>
  <si>
    <t>68389968</t>
  </si>
  <si>
    <t>Techcombank</t>
  </si>
  <si>
    <t>Trường Tiểu hoc, Trung học cơ sở và Trung học phổ thông Ngô thời Nhiệm (TĐ)</t>
  </si>
  <si>
    <t>TRƯỜNG TH, THCS,THPT NGÔ THỜI NHIỆM</t>
  </si>
  <si>
    <t>65D Hồ Bá Phấn, phường Phước Long A, TP Thủ Đức, TP.HCM</t>
  </si>
  <si>
    <t>19010204411014</t>
  </si>
  <si>
    <t>NH TMCP Kỹ thương Việt Nam</t>
  </si>
  <si>
    <t>Trường Tiểu hoc, Trung học cơ sở và Trung học phổ thông Tuệ Đức (Q12)</t>
  </si>
  <si>
    <t>TRƯỜNG TH, THCS VÀ THPT TUỆ ĐỨC</t>
  </si>
  <si>
    <t>Số 8 Tân Thới Nhất 17, P Tân Thới Nhất, Q12, Tp.HCM</t>
  </si>
  <si>
    <t>68389988</t>
  </si>
  <si>
    <t>TRƯỜNG TIỂU HỌC-THCS PENNSCHOOL</t>
  </si>
  <si>
    <t>Số 10 Ba Tháng Hai, P12, Q10, TP.HCM</t>
  </si>
  <si>
    <t>1602201367155</t>
  </si>
  <si>
    <t>Agribank</t>
  </si>
  <si>
    <t>Agribank-CN 3</t>
  </si>
  <si>
    <t>TRƯỜNG TIỂU HỌC, TRUNG HỌC CƠ SỞ VÀ TRUNG HỌC PHỔ THÔNG VINSCHOOL (BT)</t>
  </si>
  <si>
    <t>TRƯỜNG TIỂU HỌC, TRUNG HỌC CƠ SỞ VÀ TRUNG HỌC PHỔ THÔNG VINSCHOOL</t>
  </si>
  <si>
    <t xml:space="preserve">CC3, Khu đô thị Vinhomes-Tân Cảng, 720 ĐBP, P22, Bình Thạnh, TP.HCM </t>
  </si>
  <si>
    <t>8690038751</t>
  </si>
  <si>
    <t>BIDV</t>
  </si>
  <si>
    <t>BIDV - Nam kỳ Khởi nghĩa</t>
  </si>
  <si>
    <t>TRƯỜNG TIỂU HỌC, TRUNG HỌC CƠ SỞ VÀ TRUNG HỌC PHỔ THÔNG VINSCHOOL (TĐ)</t>
  </si>
  <si>
    <t>512 Nguyễn Xiển, KP Long Hòa, Long Thạnh Mỹ, TP Thủ Đức, TP.HCM</t>
  </si>
  <si>
    <t>TRƯỜNG TH, THCS VÀ THPT VIỆT ÚC (Q10)</t>
  </si>
  <si>
    <t>TRƯỜNG TIỂU HỌC TRE VIỆT</t>
  </si>
  <si>
    <t>140/17 Đường TX22, KP7, phường Thạnh Xuân, Q12, TP.HCM</t>
  </si>
  <si>
    <t>3163668</t>
  </si>
  <si>
    <t>NH TMCP Á Châu-CN Tân Phú</t>
  </si>
  <si>
    <t>Trường Tiểu học Tre Việt</t>
  </si>
  <si>
    <t>TRƯỜNG TH, THCS &amp; THPT THÁI BÌNH DƯƠNG</t>
  </si>
  <si>
    <t xml:space="preserve"> 125 Bạch Đằng, phường 2 , quận Tân Bình, TP.HCM</t>
  </si>
  <si>
    <t>69785169</t>
  </si>
  <si>
    <t>NH TMCP Á Châu-CN Nguyễn Thái Sơn</t>
  </si>
  <si>
    <t>TRƯỜNG TIỂU HỌC THCS THPT MÙA XUÂN</t>
  </si>
  <si>
    <t>Số 1 Đường D4, KDC Sài Gòn Pearl, 92 Nguyễn Hữu Cảnh, P22, BT, TP.HCM</t>
  </si>
  <si>
    <t>0100100046840005</t>
  </si>
  <si>
    <t>OCB</t>
  </si>
  <si>
    <t>OCB-CN TP.HCM</t>
  </si>
  <si>
    <t>TRƯỜNG TH, TTHCS VÀ THPT THANH BÌNH</t>
  </si>
  <si>
    <t>192/12 Nguyễn Thái bình, P12, Tân Bình, TP.HCM</t>
  </si>
  <si>
    <t>1606201033472</t>
  </si>
  <si>
    <t>Agribank-CN An Phú</t>
  </si>
  <si>
    <t>TRƯỜNG TIỂU HỌC KHAI NGUYÊN (Q8)</t>
  </si>
  <si>
    <t>TRƯỜNG TIỂU HỌC KHAI NGUYÊN</t>
  </si>
  <si>
    <t>1-7 ĐƯỜNG 320 Phạm Hùng, phường 5, Q8, TP.HCM</t>
  </si>
  <si>
    <t>8680033114</t>
  </si>
  <si>
    <t>BIDV - CN Gia Định</t>
  </si>
  <si>
    <t>TRƯỜNG TIỂU HỌC THẦN ĐỒNG</t>
  </si>
  <si>
    <t>299/1/1, Đường DHT 02, phường Tân Hưng Thuận, Q12, TP.HCM</t>
  </si>
  <si>
    <t>060104053745</t>
  </si>
  <si>
    <t>Sacombank - PGD Chợ Cầu</t>
  </si>
  <si>
    <t>TRƯỜNG TIỂU HỌC SONG MINH</t>
  </si>
  <si>
    <t>338/79 Thới An 28, Đường Lê Thị Riêng, phường Thới An, Q12</t>
  </si>
  <si>
    <t>119002957744</t>
  </si>
  <si>
    <t>TRƯỜNG TIỂU HỌC, THCS VÀ THPT QT Á CHÂU (CS5-TB)</t>
  </si>
  <si>
    <t>TRƯỜNG TIỂU HỌC, THCS VÀ THPT QT Á CHÂU</t>
  </si>
  <si>
    <t>18A Cộng Hòa, phường 12, Tân Bình</t>
  </si>
  <si>
    <t>ACB</t>
  </si>
  <si>
    <t>ACB- HCM</t>
  </si>
  <si>
    <t>TRƯỜNG TIỂU HỌC, THCS VÀ THPT QT Á CHÂU (CS 1-Q1)</t>
  </si>
  <si>
    <t>41/3-4184 Bí Trần Nhật Duật, phường Tân Định, Q1, Tp.HCM</t>
  </si>
  <si>
    <t>34487499</t>
  </si>
  <si>
    <t>TRƯỜNG TIỂU HỌC, THCS VÀ THPT QT Á CHÂU (CS13-TĐ)</t>
  </si>
  <si>
    <t>177-185 Nguyễn văn Hưởng, phường Thảo Điền, Q2</t>
  </si>
  <si>
    <t>34485959</t>
  </si>
  <si>
    <t>TRƯỜNG TIỂU HỌC, THCS VÀ THPT QT Á CHÂU (CS6-BT)</t>
  </si>
  <si>
    <t>149-155 Võ Oanh, Phường 25, Bình Thạnh, TP.HCM</t>
  </si>
  <si>
    <t>TRƯỜNG TH VÀ THCS HỒNG NGỌC</t>
  </si>
  <si>
    <t>58/4 Lũy Bán Bích, P Tân Thới Hòa, Tân Phú, TP.HCM</t>
  </si>
  <si>
    <t>110630486868</t>
  </si>
  <si>
    <t>Vietinbank-CN Tân Bình</t>
  </si>
  <si>
    <t>TRUONG TIEU HOC-THCS-THPT QUOC TE</t>
  </si>
  <si>
    <t>305 Nguyễn Trọng Tuyển, P10, Phú Nhuận, TP.HCM</t>
  </si>
  <si>
    <t>Trường Tiểu hoc, Trung học cơ sở và Trung học phổ thông Tuệ Đức  (Thủ Đức)</t>
  </si>
  <si>
    <t>TRUONG TIEU HOC-THCS-THPT TUỆ ĐỨC</t>
  </si>
  <si>
    <t>299/3A Lý Thường Kiệt, P15, Q11, TP.HCM</t>
  </si>
  <si>
    <t>Techcombank-CN Quang Trung</t>
  </si>
  <si>
    <t>Trường Tiểu học Lương Thế Vinh</t>
  </si>
  <si>
    <t>481/9 Trường Chinh, p14, Tân Bình, TP.HCM</t>
  </si>
  <si>
    <t>188918</t>
  </si>
  <si>
    <t>ACB- Võ Thành Trang</t>
  </si>
  <si>
    <t>Đang chờ PGD Tân bình xác nhận tình trạng hoạt động gd</t>
  </si>
  <si>
    <t>TRƯỜNG TIỂU HỌC KHAI NGUYÊN (TĐ)</t>
  </si>
  <si>
    <t>11 Tú Xương, KP1, phường Hiệp Phú, Q9, TP.HCM</t>
  </si>
  <si>
    <t>TRƯỜNG TIỂU HỌC E-SCHOOL (TĐ)</t>
  </si>
  <si>
    <t>Nguyễn Tố Thiên Phòng</t>
  </si>
  <si>
    <t>Mẹ của HS Trần Mai Minh Đức</t>
  </si>
  <si>
    <t>20631069</t>
  </si>
  <si>
    <t>TRƯỜNG TIỂU HỌC-TRUNG HỌC CƠ SỞ KIẾN TẠO</t>
  </si>
  <si>
    <t>915,915/1, 915/2 Nguyễn Duy Trinh, phường Bình Trưng Đông, TP Thủ Đức, TP. HCM</t>
  </si>
  <si>
    <t>8600334868</t>
  </si>
  <si>
    <t>BIDV - CN Q7</t>
  </si>
  <si>
    <t>TRƯỜNG  TH - THCS TÂM TUỆ ĐỨC</t>
  </si>
  <si>
    <t>CÔNG TY CỔ PHẦN GIÁO DỤC LIÊN MINH BÁCH KHOA</t>
  </si>
  <si>
    <t>31110000754905</t>
  </si>
  <si>
    <t>TK công ty, đang làm TK trường</t>
  </si>
  <si>
    <t>TRƯỜNG TH THCS VÀ THPT EMASI VẠN PHÚC</t>
  </si>
  <si>
    <t>TRƯỜNG TH, THCS VÀ THPT EMASI VẠN PHÚC</t>
  </si>
  <si>
    <t>Số 2 Đường số 5 KĐT Vạn Phúc, phường Hiệp Bình Phước, TP Thủ Đức, TP.HCM</t>
  </si>
  <si>
    <t>112002985904</t>
  </si>
  <si>
    <t>TRƯỜNG TIỂU HỌC, THCS, THPT VIỆT MỸ (TÂN BÌNH )</t>
  </si>
  <si>
    <t>TRƯỜNG TIỂU HỌC, THCS, THPT VIỆT MỸ</t>
  </si>
  <si>
    <t>19A Cộng Hòa, phường 12, quận Tân Bình, TP.HCM</t>
  </si>
  <si>
    <t>0331000485299</t>
  </si>
  <si>
    <t>TRƯỜNG TH, THCS VÀ THPT VIỆT ÚC (CS8-TĐ)</t>
  </si>
  <si>
    <t>Số 10 Đường Mai Chí Thọ, Phường An Lợi Đông, TP Thủ Đức, TP.HCM</t>
  </si>
  <si>
    <t>TRƯỜNG TIỂU HỌC, THCS VÀ THPT TRE VIỆT</t>
  </si>
  <si>
    <t>26/25M,M26/25N,26/25P Ấp Xuân Thới Đông, Huyện Hóc Môn, TP.HCM</t>
  </si>
  <si>
    <t>5461357</t>
  </si>
  <si>
    <t>NH TMCP Á Châu-CN Tân Chánh Hiệp</t>
  </si>
  <si>
    <t>TRƯỜNG TIỂU HỌC, TRUNG HỌC CƠ SỞ VÀ TRUNG HỌC PHỔ THÔNG VINSCHOOL  (CS1-Q1)</t>
  </si>
  <si>
    <t>Lô TH2 khu trung tâm phúc hợp SG-Ba Son, Số 2 Tôn Đức Thắng, phường Bến Nghé, TP. HCM</t>
  </si>
  <si>
    <t>ĐỢT 2</t>
  </si>
  <si>
    <t>TRƯỜNG TH THCS VÀ THPT TRƯƠNG VĨNH KÝ</t>
  </si>
  <si>
    <t>TRƯỜNG TH, THCS, THPT TRƯƠNG VĨNH KÝ</t>
  </si>
  <si>
    <t>21 Trịnh Đình Trọng, phường 5, Q11</t>
  </si>
  <si>
    <t>ACB-CN Tân Bình</t>
  </si>
  <si>
    <t>TRUONG TIEU HOC,TRUNG HOC CO SO VA TRUNG HOC PHO THONG NGO THOI NHIEM (TĐ)</t>
  </si>
  <si>
    <t>TRƯỜNG TH, THCS VÀ THPT NGÔ THỜI NHIỆM</t>
  </si>
  <si>
    <t>65D Hồ Bá Phấn, phường Phước Long A, TP Thủ Đức, TP.HCM (CS1)</t>
  </si>
  <si>
    <t>TRUONG TIEU HOC TRUNG HOC CO SO VA TRUNG HOC PHO THONG NGO THOI NHIEM (BT)</t>
  </si>
  <si>
    <t>73/8 Võ Văn Kiệt, P An Lạc, Q Bình Tân (CS4)</t>
  </si>
  <si>
    <t>BIDV - CN TP.HCM</t>
  </si>
  <si>
    <t>TRƯỜNG TIỂU HỌC, THCS VÀ THPT TRÍ TUỆ VIỆT</t>
  </si>
  <si>
    <t>79 Đường số 3, KDC Vĩnh Lộc, P.Bình Hưng Hòa B, quậng Bình Tân</t>
  </si>
  <si>
    <t>ACB-PGD Gò Mây</t>
  </si>
  <si>
    <t>Tổng số cơ sở giáo dục: 49</t>
  </si>
  <si>
    <t>Tổng số kinh phí hỗ trợ: 2.846.400.000đ (Bằng chữ: Hai tỷ tám trăm bốn mươi sáu triệu bốn trăm ngàn đồng)</t>
  </si>
  <si>
    <t>Họ tên:</t>
  </si>
  <si>
    <t>Số điện thoại:</t>
  </si>
  <si>
    <t>- Số tháng đi học thực tế: không quá 9 tháng</t>
  </si>
  <si>
    <t>- Mức hỗ trợ đối với các trường thuộc nhóm 1 là 300.000 đồng/học sinh/tháng; đối với các trường thuộc nhóm 2 là 100.000 đồng/học sinh/tháng.</t>
  </si>
  <si>
    <t>- Không xóa, chèn cột (Ẩn cột nếu không có số liệu)</t>
  </si>
  <si>
    <t>DANH SÁCH HỌC SINH TIỂU HỌC TRÊN ĐỊA BÀN KHÔNG ĐỦ TRƯỜNG CÔNG LẬP
 ĐƯỢC HỖ TRỢ TIỀN ĐÓNG HỌC PHÍ NĂM HỌC 2023-2024</t>
  </si>
  <si>
    <t>Tên học sinh</t>
  </si>
  <si>
    <t>Lớp</t>
  </si>
  <si>
    <t>Địa chỉ nơi cư trú</t>
  </si>
  <si>
    <t xml:space="preserve">Mức
 hỗ
 trợ
</t>
  </si>
  <si>
    <t>Số tháng thực học</t>
  </si>
  <si>
    <t>Số nhà</t>
  </si>
  <si>
    <t>Xã, phường</t>
  </si>
  <si>
    <t>quận, huyện, 
tp Thủ Đức</t>
  </si>
  <si>
    <t>C</t>
  </si>
  <si>
    <t>D</t>
  </si>
  <si>
    <t>E</t>
  </si>
  <si>
    <t>F</t>
  </si>
  <si>
    <t>(1)</t>
  </si>
  <si>
    <t>(2)=(3)+(4)</t>
  </si>
  <si>
    <t>(3)</t>
  </si>
  <si>
    <t>(4)</t>
  </si>
  <si>
    <t>(5)=(1)x(2)</t>
  </si>
  <si>
    <t>(6)</t>
  </si>
  <si>
    <t>1.2</t>
  </si>
  <si>
    <t>Số 2 Phạm Ngũ Lão</t>
  </si>
  <si>
    <t>Gò Vấp</t>
  </si>
  <si>
    <t>Ký nhận (ghi rõ họ và tên)</t>
  </si>
  <si>
    <t>Ngày …… tháng    năm 2024</t>
  </si>
  <si>
    <t>Phạm văn A</t>
  </si>
  <si>
    <t>Họ và tên Cha hoặc mẹ (chủ tài khoản)</t>
  </si>
  <si>
    <t>TRƯỜNG….</t>
  </si>
  <si>
    <t>Ngày …… tháng  năm 2024</t>
  </si>
  <si>
    <t>(Đính kèm Quyết định số 1293/QĐ-GDĐT ngày 25 tháng 10 năm 2024 của Phòng GDĐT Gò Vấp)</t>
  </si>
  <si>
    <t>UBND QUẬN</t>
  </si>
  <si>
    <t>ỦY BAN NHÂN DÂN QUẬN ….</t>
  </si>
  <si>
    <t>TRƯỜNG ….</t>
  </si>
  <si>
    <t>Phạm văn C</t>
  </si>
  <si>
    <t>Phạm văn B</t>
  </si>
  <si>
    <t>Đơn vị tính: đồng</t>
  </si>
  <si>
    <t>Trường...... hoàn trả tiền hỗ trợ học phí  NH 2023-2024 theo NQ05/NQ-HĐND ngày 12/7/2023, QĐ số  1293/QĐ-GDĐT ngày 25/10/2024. NDKT: 7766, CHƯƠNG: 622, NGÀNH KT: 098, NGUỒN: 12. Niên độ 2024</t>
  </si>
  <si>
    <t>Mã số định danh học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</si>
</sst>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rgb="FF000000"/>
      <name val="Arial"/>
      <family val="2"/>
      <charset val="163"/>
    </font>
    <font>
      <sz val="10"/>
      <color rgb="FF000000"/>
      <name val="Calibri"/>
      <family val="2"/>
      <scheme val="minor"/>
    </font>
    <font>
      <sz val="13"/>
      <color theme="1"/>
      <name val="Times"/>
      <family val="2"/>
    </font>
    <font>
      <b/>
      <sz val="13"/>
      <color theme="1"/>
      <name val="Times"/>
      <family val="2"/>
    </font>
    <font>
      <b/>
      <sz val="14"/>
      <color theme="1"/>
      <name val="Times"/>
      <family val="2"/>
    </font>
    <font>
      <i/>
      <sz val="13"/>
      <color theme="1"/>
      <name val="Times"/>
      <family val="2"/>
    </font>
    <font>
      <b/>
      <sz val="9"/>
      <color theme="1"/>
      <name val="Times"/>
      <family val="2"/>
    </font>
    <font>
      <b/>
      <i/>
      <sz val="9"/>
      <color theme="1"/>
      <name val="Times"/>
      <family val="2"/>
    </font>
    <font>
      <b/>
      <i/>
      <sz val="9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10"/>
      <color theme="1"/>
      <name val="Times"/>
      <family val="2"/>
      <charset val="163"/>
    </font>
    <font>
      <sz val="11"/>
      <color rgb="FFFF0000"/>
      <name val="Times"/>
      <family val="2"/>
      <charset val="163"/>
    </font>
    <font>
      <sz val="11"/>
      <color theme="1"/>
      <name val="Times"/>
      <family val="2"/>
      <charset val="163"/>
    </font>
    <font>
      <sz val="9"/>
      <color rgb="FFFF0000"/>
      <name val="Times"/>
      <family val="2"/>
      <charset val="163"/>
    </font>
    <font>
      <sz val="11"/>
      <name val="Times"/>
      <family val="2"/>
      <charset val="163"/>
    </font>
    <font>
      <sz val="9"/>
      <color theme="1"/>
      <name val="Times"/>
      <family val="2"/>
      <charset val="163"/>
    </font>
    <font>
      <sz val="9"/>
      <name val="Times"/>
      <family val="2"/>
      <charset val="163"/>
    </font>
    <font>
      <sz val="9"/>
      <color theme="1"/>
      <name val="Times"/>
      <charset val="163"/>
    </font>
    <font>
      <sz val="10"/>
      <color theme="1"/>
      <name val="Times"/>
      <family val="2"/>
    </font>
    <font>
      <b/>
      <sz val="13"/>
      <color theme="1"/>
      <name val="Times"/>
      <charset val="163"/>
    </font>
    <font>
      <b/>
      <sz val="14"/>
      <color theme="0"/>
      <name val="Times"/>
      <family val="2"/>
    </font>
    <font>
      <b/>
      <i/>
      <sz val="13"/>
      <color theme="1"/>
      <name val="Times"/>
      <charset val="163"/>
    </font>
    <font>
      <i/>
      <sz val="11"/>
      <color theme="1"/>
      <name val="Times"/>
      <charset val="163"/>
    </font>
    <font>
      <b/>
      <sz val="8"/>
      <color theme="1"/>
      <name val="Times"/>
      <family val="2"/>
    </font>
    <font>
      <b/>
      <sz val="10"/>
      <color theme="1"/>
      <name val="Times"/>
      <family val="2"/>
    </font>
    <font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b/>
      <sz val="13"/>
      <color theme="1"/>
      <name val="Times"/>
      <family val="2"/>
      <charset val="163"/>
    </font>
    <font>
      <b/>
      <sz val="10"/>
      <color theme="1"/>
      <name val="Times"/>
      <family val="2"/>
      <charset val="163"/>
    </font>
    <font>
      <b/>
      <sz val="9"/>
      <color theme="1"/>
      <name val="Times"/>
      <family val="2"/>
      <charset val="163"/>
    </font>
    <font>
      <b/>
      <sz val="9"/>
      <color theme="1"/>
      <name val="Times"/>
      <charset val="163"/>
    </font>
    <font>
      <b/>
      <sz val="11"/>
      <color theme="1"/>
      <name val="Times"/>
      <family val="2"/>
      <charset val="163"/>
    </font>
    <font>
      <sz val="9"/>
      <color theme="1"/>
      <name val="Times New Roman"/>
      <family val="1"/>
      <charset val="163"/>
    </font>
    <font>
      <sz val="11"/>
      <color theme="1"/>
      <name val="Times"/>
      <charset val="163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  <charset val="163"/>
    </font>
    <font>
      <b/>
      <sz val="9"/>
      <color rgb="FFFF0000"/>
      <name val="Times"/>
      <family val="2"/>
      <charset val="163"/>
    </font>
    <font>
      <b/>
      <sz val="9"/>
      <color rgb="FFFF0000"/>
      <name val="Times"/>
      <charset val="163"/>
    </font>
    <font>
      <sz val="9"/>
      <color rgb="FFFF0000"/>
      <name val="Times New Roman"/>
      <family val="1"/>
      <charset val="163"/>
    </font>
    <font>
      <b/>
      <sz val="11"/>
      <color rgb="FFFF0000"/>
      <name val="Times"/>
      <family val="2"/>
      <charset val="163"/>
    </font>
    <font>
      <sz val="9"/>
      <name val="Times New Roman"/>
      <family val="1"/>
    </font>
    <font>
      <sz val="9"/>
      <name val="Times"/>
      <charset val="163"/>
    </font>
    <font>
      <b/>
      <sz val="9"/>
      <name val="Times"/>
      <family val="2"/>
      <charset val="163"/>
    </font>
    <font>
      <b/>
      <sz val="9"/>
      <name val="Times"/>
      <charset val="163"/>
    </font>
    <font>
      <b/>
      <sz val="11"/>
      <name val="Times"/>
      <family val="2"/>
      <charset val="163"/>
    </font>
    <font>
      <b/>
      <sz val="9"/>
      <color rgb="FFFF0000"/>
      <name val="Times New Roman"/>
      <family val="1"/>
    </font>
    <font>
      <sz val="9"/>
      <color theme="1"/>
      <name val="Times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Times"/>
      <family val="2"/>
    </font>
    <font>
      <b/>
      <sz val="11"/>
      <color theme="1"/>
      <name val="Times"/>
      <charset val="163"/>
    </font>
    <font>
      <b/>
      <sz val="8"/>
      <color theme="1"/>
      <name val="Times"/>
      <charset val="163"/>
    </font>
    <font>
      <b/>
      <u/>
      <sz val="14"/>
      <color rgb="FFFF0000"/>
      <name val="Times New Roman"/>
      <family val="1"/>
    </font>
    <font>
      <b/>
      <sz val="13"/>
      <color theme="1"/>
      <name val="Times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41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  <xf numFmtId="0" fontId="14" fillId="0" borderId="0"/>
    <xf numFmtId="0" fontId="15" fillId="0" borderId="0"/>
    <xf numFmtId="0" fontId="17" fillId="0" borderId="0"/>
    <xf numFmtId="0" fontId="18" fillId="0" borderId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7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quotePrefix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/>
    <xf numFmtId="0" fontId="10" fillId="0" borderId="1" xfId="0" applyFont="1" applyBorder="1"/>
    <xf numFmtId="0" fontId="11" fillId="0" borderId="0" xfId="0" applyFont="1" applyAlignment="1">
      <alignment horizontal="center"/>
    </xf>
    <xf numFmtId="3" fontId="8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1"/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22" fillId="0" borderId="0" xfId="0" applyFont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center" vertical="center" wrapText="1"/>
    </xf>
    <xf numFmtId="0" fontId="26" fillId="2" borderId="1" xfId="0" applyFont="1" applyFill="1" applyBorder="1"/>
    <xf numFmtId="0" fontId="19" fillId="0" borderId="0" xfId="0" quotePrefix="1" applyFont="1" applyAlignment="1">
      <alignment vertical="center"/>
    </xf>
    <xf numFmtId="0" fontId="27" fillId="0" borderId="1" xfId="0" applyFont="1" applyBorder="1" applyAlignment="1">
      <alignment horizontal="center"/>
    </xf>
    <xf numFmtId="0" fontId="19" fillId="0" borderId="0" xfId="0" applyFont="1"/>
    <xf numFmtId="0" fontId="3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20" fillId="0" borderId="0" xfId="0" applyFont="1"/>
    <xf numFmtId="0" fontId="40" fillId="0" borderId="0" xfId="0" applyFont="1" applyAlignment="1">
      <alignment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/>
    </xf>
    <xf numFmtId="0" fontId="43" fillId="0" borderId="0" xfId="0" applyFont="1" applyAlignment="1">
      <alignment vertical="center"/>
    </xf>
    <xf numFmtId="0" fontId="26" fillId="2" borderId="1" xfId="0" applyFont="1" applyFill="1" applyBorder="1" applyAlignment="1">
      <alignment horizontal="center"/>
    </xf>
    <xf numFmtId="3" fontId="26" fillId="2" borderId="1" xfId="0" applyNumberFormat="1" applyFont="1" applyFill="1" applyBorder="1"/>
    <xf numFmtId="0" fontId="45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vertical="center"/>
    </xf>
    <xf numFmtId="0" fontId="45" fillId="0" borderId="0" xfId="0" applyFont="1" applyAlignment="1">
      <alignment vertical="center"/>
    </xf>
    <xf numFmtId="0" fontId="13" fillId="0" borderId="14" xfId="0" applyFont="1" applyBorder="1" applyAlignment="1">
      <alignment horizontal="center"/>
    </xf>
    <xf numFmtId="0" fontId="33" fillId="0" borderId="14" xfId="0" applyFont="1" applyBorder="1" applyAlignment="1">
      <alignment vertical="center" wrapText="1"/>
    </xf>
    <xf numFmtId="0" fontId="47" fillId="3" borderId="14" xfId="0" applyFont="1" applyFill="1" applyBorder="1" applyAlignment="1">
      <alignment vertical="center"/>
    </xf>
    <xf numFmtId="0" fontId="47" fillId="0" borderId="14" xfId="0" applyFont="1" applyBorder="1" applyAlignment="1">
      <alignment vertical="center"/>
    </xf>
    <xf numFmtId="3" fontId="47" fillId="3" borderId="14" xfId="0" applyNumberFormat="1" applyFont="1" applyFill="1" applyBorder="1" applyAlignment="1">
      <alignment vertical="center"/>
    </xf>
    <xf numFmtId="3" fontId="48" fillId="0" borderId="14" xfId="0" applyNumberFormat="1" applyFont="1" applyBorder="1" applyAlignment="1">
      <alignment vertical="center"/>
    </xf>
    <xf numFmtId="0" fontId="33" fillId="0" borderId="14" xfId="0" applyFont="1" applyBorder="1" applyAlignment="1">
      <alignment horizontal="center" vertical="center" wrapText="1"/>
    </xf>
    <xf numFmtId="49" fontId="33" fillId="0" borderId="14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vertical="center" wrapText="1"/>
    </xf>
    <xf numFmtId="0" fontId="49" fillId="0" borderId="0" xfId="0" applyFont="1" applyAlignment="1">
      <alignment vertical="center"/>
    </xf>
    <xf numFmtId="0" fontId="30" fillId="0" borderId="14" xfId="0" applyFont="1" applyBorder="1" applyAlignment="1">
      <alignment vertical="center" wrapText="1"/>
    </xf>
    <xf numFmtId="0" fontId="13" fillId="0" borderId="10" xfId="0" applyFont="1" applyBorder="1" applyAlignment="1">
      <alignment horizontal="center"/>
    </xf>
    <xf numFmtId="0" fontId="47" fillId="3" borderId="10" xfId="0" applyFont="1" applyFill="1" applyBorder="1" applyAlignment="1">
      <alignment vertical="center"/>
    </xf>
    <xf numFmtId="0" fontId="47" fillId="0" borderId="10" xfId="0" applyFont="1" applyBorder="1" applyAlignment="1">
      <alignment vertical="center"/>
    </xf>
    <xf numFmtId="3" fontId="47" fillId="3" borderId="10" xfId="0" applyNumberFormat="1" applyFont="1" applyFill="1" applyBorder="1" applyAlignment="1">
      <alignment vertical="center"/>
    </xf>
    <xf numFmtId="3" fontId="48" fillId="0" borderId="10" xfId="0" applyNumberFormat="1" applyFont="1" applyBorder="1" applyAlignment="1">
      <alignment vertical="center"/>
    </xf>
    <xf numFmtId="0" fontId="33" fillId="0" borderId="10" xfId="0" applyFont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0" fontId="50" fillId="0" borderId="10" xfId="0" applyFont="1" applyBorder="1" applyAlignment="1">
      <alignment wrapText="1"/>
    </xf>
    <xf numFmtId="0" fontId="33" fillId="3" borderId="10" xfId="0" applyFont="1" applyFill="1" applyBorder="1" applyAlignment="1">
      <alignment vertical="center"/>
    </xf>
    <xf numFmtId="0" fontId="33" fillId="0" borderId="10" xfId="0" applyFont="1" applyBorder="1" applyAlignment="1">
      <alignment vertical="center"/>
    </xf>
    <xf numFmtId="3" fontId="33" fillId="3" borderId="10" xfId="0" applyNumberFormat="1" applyFont="1" applyFill="1" applyBorder="1" applyAlignment="1">
      <alignment vertical="center"/>
    </xf>
    <xf numFmtId="0" fontId="35" fillId="0" borderId="10" xfId="0" applyFont="1" applyBorder="1" applyAlignment="1">
      <alignment horizontal="center" vertical="center" wrapText="1"/>
    </xf>
    <xf numFmtId="49" fontId="35" fillId="0" borderId="10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51" fillId="0" borderId="10" xfId="0" applyFont="1" applyBorder="1" applyAlignment="1">
      <alignment vertical="center" wrapText="1"/>
    </xf>
    <xf numFmtId="0" fontId="52" fillId="0" borderId="10" xfId="0" applyFont="1" applyBorder="1" applyAlignment="1">
      <alignment horizontal="center"/>
    </xf>
    <xf numFmtId="0" fontId="53" fillId="0" borderId="10" xfId="0" applyFont="1" applyBorder="1" applyAlignment="1">
      <alignment wrapText="1"/>
    </xf>
    <xf numFmtId="0" fontId="54" fillId="3" borderId="10" xfId="0" applyFont="1" applyFill="1" applyBorder="1" applyAlignment="1">
      <alignment vertical="center"/>
    </xf>
    <xf numFmtId="0" fontId="54" fillId="0" borderId="10" xfId="0" applyFont="1" applyBorder="1" applyAlignment="1">
      <alignment vertical="center"/>
    </xf>
    <xf numFmtId="3" fontId="54" fillId="3" borderId="10" xfId="0" applyNumberFormat="1" applyFont="1" applyFill="1" applyBorder="1" applyAlignment="1">
      <alignment vertical="center"/>
    </xf>
    <xf numFmtId="3" fontId="55" fillId="0" borderId="10" xfId="0" applyNumberFormat="1" applyFont="1" applyBorder="1" applyAlignment="1">
      <alignment vertical="center"/>
    </xf>
    <xf numFmtId="0" fontId="56" fillId="0" borderId="10" xfId="0" applyFont="1" applyBorder="1" applyAlignment="1">
      <alignment wrapText="1"/>
    </xf>
    <xf numFmtId="0" fontId="31" fillId="0" borderId="10" xfId="0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57" fillId="0" borderId="0" xfId="0" applyFont="1" applyAlignment="1">
      <alignment vertical="center"/>
    </xf>
    <xf numFmtId="0" fontId="29" fillId="0" borderId="10" xfId="0" applyFont="1" applyBorder="1" applyAlignment="1">
      <alignment vertical="center" wrapText="1"/>
    </xf>
    <xf numFmtId="0" fontId="48" fillId="0" borderId="10" xfId="0" applyFont="1" applyBorder="1" applyAlignment="1">
      <alignment vertical="center"/>
    </xf>
    <xf numFmtId="0" fontId="13" fillId="0" borderId="10" xfId="0" applyFont="1" applyBorder="1" applyAlignment="1">
      <alignment wrapText="1"/>
    </xf>
    <xf numFmtId="0" fontId="13" fillId="0" borderId="10" xfId="0" applyFont="1" applyBorder="1"/>
    <xf numFmtId="0" fontId="58" fillId="0" borderId="10" xfId="0" applyFont="1" applyBorder="1" applyAlignment="1">
      <alignment horizontal="center"/>
    </xf>
    <xf numFmtId="0" fontId="59" fillId="0" borderId="10" xfId="0" applyFont="1" applyBorder="1" applyAlignment="1">
      <alignment vertical="center" wrapText="1"/>
    </xf>
    <xf numFmtId="0" fontId="60" fillId="3" borderId="10" xfId="0" applyFont="1" applyFill="1" applyBorder="1" applyAlignment="1">
      <alignment vertical="center"/>
    </xf>
    <xf numFmtId="0" fontId="60" fillId="0" borderId="10" xfId="0" applyFont="1" applyBorder="1" applyAlignment="1">
      <alignment vertical="center"/>
    </xf>
    <xf numFmtId="3" fontId="60" fillId="3" borderId="10" xfId="0" applyNumberFormat="1" applyFont="1" applyFill="1" applyBorder="1" applyAlignment="1">
      <alignment vertical="center"/>
    </xf>
    <xf numFmtId="3" fontId="61" fillId="0" borderId="10" xfId="0" applyNumberFormat="1" applyFont="1" applyBorder="1" applyAlignment="1">
      <alignment vertical="center"/>
    </xf>
    <xf numFmtId="0" fontId="59" fillId="0" borderId="10" xfId="0" applyFont="1" applyBorder="1" applyAlignment="1">
      <alignment horizontal="center" vertical="center" wrapText="1"/>
    </xf>
    <xf numFmtId="49" fontId="59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vertical="center" wrapText="1"/>
    </xf>
    <xf numFmtId="0" fontId="62" fillId="0" borderId="0" xfId="0" applyFont="1" applyAlignment="1">
      <alignment vertical="center"/>
    </xf>
    <xf numFmtId="0" fontId="32" fillId="0" borderId="10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13" fillId="0" borderId="10" xfId="14" applyFont="1" applyBorder="1" applyAlignment="1">
      <alignment horizontal="center"/>
    </xf>
    <xf numFmtId="0" fontId="13" fillId="0" borderId="10" xfId="14" applyFont="1" applyBorder="1" applyAlignment="1">
      <alignment horizontal="center" vertical="center"/>
    </xf>
    <xf numFmtId="49" fontId="33" fillId="0" borderId="10" xfId="0" quotePrefix="1" applyNumberFormat="1" applyFont="1" applyBorder="1" applyAlignment="1">
      <alignment horizontal="center" vertical="center"/>
    </xf>
    <xf numFmtId="0" fontId="13" fillId="0" borderId="15" xfId="14" applyFont="1" applyBorder="1" applyAlignment="1">
      <alignment horizontal="center" vertical="center"/>
    </xf>
    <xf numFmtId="0" fontId="13" fillId="0" borderId="15" xfId="14" applyFont="1" applyBorder="1" applyAlignment="1">
      <alignment horizontal="left" vertical="top" wrapText="1"/>
    </xf>
    <xf numFmtId="0" fontId="12" fillId="0" borderId="16" xfId="14" applyFont="1" applyBorder="1" applyAlignment="1">
      <alignment horizontal="left" vertical="top"/>
    </xf>
    <xf numFmtId="0" fontId="13" fillId="0" borderId="10" xfId="14" applyFont="1" applyBorder="1" applyAlignment="1">
      <alignment horizontal="left" vertical="center" wrapText="1"/>
    </xf>
    <xf numFmtId="0" fontId="12" fillId="0" borderId="17" xfId="14" applyFont="1" applyBorder="1" applyAlignment="1">
      <alignment horizontal="right" vertical="center"/>
    </xf>
    <xf numFmtId="0" fontId="13" fillId="0" borderId="15" xfId="0" applyFont="1" applyBorder="1" applyAlignment="1">
      <alignment horizontal="center"/>
    </xf>
    <xf numFmtId="0" fontId="52" fillId="0" borderId="10" xfId="14" applyFont="1" applyBorder="1" applyAlignment="1">
      <alignment horizontal="left" vertical="center" wrapText="1"/>
    </xf>
    <xf numFmtId="3" fontId="13" fillId="0" borderId="15" xfId="14" applyNumberFormat="1" applyFont="1" applyBorder="1" applyAlignment="1">
      <alignment horizontal="center" vertical="center"/>
    </xf>
    <xf numFmtId="3" fontId="13" fillId="0" borderId="15" xfId="14" applyNumberFormat="1" applyFont="1" applyBorder="1" applyAlignment="1">
      <alignment horizontal="left" vertical="top" wrapText="1"/>
    </xf>
    <xf numFmtId="3" fontId="47" fillId="0" borderId="10" xfId="0" applyNumberFormat="1" applyFont="1" applyBorder="1" applyAlignment="1">
      <alignment vertical="center"/>
    </xf>
    <xf numFmtId="0" fontId="13" fillId="0" borderId="10" xfId="14" applyFont="1" applyBorder="1" applyAlignment="1">
      <alignment horizontal="left" vertical="top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vertical="center" wrapText="1"/>
    </xf>
    <xf numFmtId="3" fontId="49" fillId="0" borderId="0" xfId="0" applyNumberFormat="1" applyFont="1" applyAlignment="1">
      <alignment vertical="center"/>
    </xf>
    <xf numFmtId="3" fontId="30" fillId="0" borderId="10" xfId="0" applyNumberFormat="1" applyFont="1" applyBorder="1" applyAlignment="1">
      <alignment vertical="center" wrapText="1"/>
    </xf>
    <xf numFmtId="0" fontId="58" fillId="0" borderId="15" xfId="14" applyFont="1" applyBorder="1" applyAlignment="1">
      <alignment horizontal="center" vertical="center"/>
    </xf>
    <xf numFmtId="0" fontId="58" fillId="0" borderId="15" xfId="14" applyFont="1" applyBorder="1" applyAlignment="1">
      <alignment horizontal="left" vertical="top" wrapText="1"/>
    </xf>
    <xf numFmtId="0" fontId="34" fillId="0" borderId="10" xfId="0" applyFont="1" applyBorder="1" applyAlignment="1">
      <alignment horizontal="center" vertical="center" wrapText="1"/>
    </xf>
    <xf numFmtId="0" fontId="58" fillId="0" borderId="10" xfId="14" applyFont="1" applyBorder="1" applyAlignment="1">
      <alignment horizontal="left" vertical="top" wrapText="1"/>
    </xf>
    <xf numFmtId="0" fontId="34" fillId="3" borderId="10" xfId="0" applyFont="1" applyFill="1" applyBorder="1" applyAlignment="1">
      <alignment vertical="center"/>
    </xf>
    <xf numFmtId="0" fontId="34" fillId="0" borderId="10" xfId="0" applyFont="1" applyBorder="1" applyAlignment="1">
      <alignment vertical="center"/>
    </xf>
    <xf numFmtId="3" fontId="34" fillId="3" borderId="10" xfId="0" applyNumberFormat="1" applyFont="1" applyFill="1" applyBorder="1" applyAlignment="1">
      <alignment vertical="center"/>
    </xf>
    <xf numFmtId="49" fontId="34" fillId="0" borderId="10" xfId="0" applyNumberFormat="1" applyFont="1" applyBorder="1" applyAlignment="1">
      <alignment horizontal="center" vertical="center" wrapText="1"/>
    </xf>
    <xf numFmtId="0" fontId="34" fillId="0" borderId="10" xfId="0" quotePrefix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52" fillId="0" borderId="10" xfId="14" applyFont="1" applyBorder="1" applyAlignment="1">
      <alignment horizontal="center" vertical="center"/>
    </xf>
    <xf numFmtId="0" fontId="63" fillId="0" borderId="10" xfId="14" applyFont="1" applyBorder="1" applyAlignment="1">
      <alignment horizontal="left" vertical="center" wrapText="1"/>
    </xf>
    <xf numFmtId="0" fontId="31" fillId="3" borderId="10" xfId="0" applyFont="1" applyFill="1" applyBorder="1" applyAlignment="1">
      <alignment vertical="center"/>
    </xf>
    <xf numFmtId="0" fontId="31" fillId="0" borderId="10" xfId="0" applyFont="1" applyBorder="1" applyAlignment="1">
      <alignment vertical="center"/>
    </xf>
    <xf numFmtId="3" fontId="31" fillId="3" borderId="10" xfId="0" applyNumberFormat="1" applyFont="1" applyFill="1" applyBorder="1" applyAlignment="1">
      <alignment vertical="center"/>
    </xf>
    <xf numFmtId="3" fontId="31" fillId="0" borderId="10" xfId="0" applyNumberFormat="1" applyFont="1" applyBorder="1" applyAlignment="1">
      <alignment vertical="center"/>
    </xf>
    <xf numFmtId="0" fontId="58" fillId="0" borderId="10" xfId="14" applyFont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49" fontId="31" fillId="0" borderId="10" xfId="0" quotePrefix="1" applyNumberFormat="1" applyFont="1" applyBorder="1" applyAlignment="1">
      <alignment horizontal="center" vertical="center"/>
    </xf>
    <xf numFmtId="0" fontId="58" fillId="0" borderId="10" xfId="14" applyFont="1" applyBorder="1" applyAlignment="1">
      <alignment horizontal="left" vertical="center" wrapText="1"/>
    </xf>
    <xf numFmtId="0" fontId="64" fillId="0" borderId="17" xfId="0" applyFont="1" applyBorder="1" applyAlignment="1">
      <alignment vertical="center"/>
    </xf>
    <xf numFmtId="0" fontId="35" fillId="3" borderId="10" xfId="0" applyFont="1" applyFill="1" applyBorder="1" applyAlignment="1">
      <alignment vertical="center"/>
    </xf>
    <xf numFmtId="0" fontId="35" fillId="0" borderId="10" xfId="0" applyFont="1" applyBorder="1" applyAlignment="1">
      <alignment vertical="center"/>
    </xf>
    <xf numFmtId="3" fontId="35" fillId="3" borderId="10" xfId="0" applyNumberFormat="1" applyFont="1" applyFill="1" applyBorder="1" applyAlignment="1">
      <alignment vertical="center"/>
    </xf>
    <xf numFmtId="0" fontId="13" fillId="0" borderId="18" xfId="14" applyFont="1" applyBorder="1" applyAlignment="1">
      <alignment horizontal="center" vertical="center"/>
    </xf>
    <xf numFmtId="0" fontId="33" fillId="0" borderId="18" xfId="0" applyFont="1" applyBorder="1" applyAlignment="1">
      <alignment vertical="center" wrapText="1"/>
    </xf>
    <xf numFmtId="0" fontId="33" fillId="3" borderId="18" xfId="0" applyFont="1" applyFill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47" fillId="3" borderId="18" xfId="0" applyFont="1" applyFill="1" applyBorder="1" applyAlignment="1">
      <alignment vertical="center"/>
    </xf>
    <xf numFmtId="3" fontId="33" fillId="3" borderId="18" xfId="0" applyNumberFormat="1" applyFont="1" applyFill="1" applyBorder="1" applyAlignment="1">
      <alignment vertical="center"/>
    </xf>
    <xf numFmtId="0" fontId="33" fillId="0" borderId="18" xfId="0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/>
    </xf>
    <xf numFmtId="0" fontId="65" fillId="0" borderId="1" xfId="14" applyFont="1" applyBorder="1" applyAlignment="1">
      <alignment horizontal="center" vertical="center"/>
    </xf>
    <xf numFmtId="0" fontId="65" fillId="0" borderId="1" xfId="0" applyFont="1" applyBorder="1" applyAlignment="1">
      <alignment horizontal="left" vertical="center" wrapText="1"/>
    </xf>
    <xf numFmtId="0" fontId="65" fillId="3" borderId="1" xfId="0" applyFont="1" applyFill="1" applyBorder="1" applyAlignment="1">
      <alignment horizontal="right" vertical="center"/>
    </xf>
    <xf numFmtId="0" fontId="65" fillId="0" borderId="1" xfId="0" applyFont="1" applyBorder="1" applyAlignment="1">
      <alignment horizontal="right" vertical="center"/>
    </xf>
    <xf numFmtId="3" fontId="65" fillId="3" borderId="1" xfId="0" applyNumberFormat="1" applyFont="1" applyFill="1" applyBorder="1" applyAlignment="1">
      <alignment horizontal="right" vertical="center"/>
    </xf>
    <xf numFmtId="0" fontId="66" fillId="0" borderId="1" xfId="0" applyFont="1" applyBorder="1" applyAlignment="1">
      <alignment horizontal="left" vertical="center"/>
    </xf>
    <xf numFmtId="3" fontId="66" fillId="0" borderId="1" xfId="0" applyNumberFormat="1" applyFont="1" applyBorder="1" applyAlignment="1">
      <alignment horizontal="right" vertical="center"/>
    </xf>
    <xf numFmtId="49" fontId="65" fillId="0" borderId="1" xfId="0" applyNumberFormat="1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65" fillId="0" borderId="1" xfId="0" applyFont="1" applyBorder="1" applyAlignment="1">
      <alignment horizontal="left" wrapText="1"/>
    </xf>
    <xf numFmtId="0" fontId="65" fillId="0" borderId="1" xfId="0" applyFont="1" applyBorder="1" applyAlignment="1">
      <alignment horizontal="left"/>
    </xf>
    <xf numFmtId="0" fontId="65" fillId="0" borderId="1" xfId="0" applyFont="1" applyBorder="1" applyAlignment="1">
      <alignment horizontal="center"/>
    </xf>
    <xf numFmtId="0" fontId="65" fillId="0" borderId="3" xfId="0" applyFont="1" applyBorder="1" applyAlignment="1">
      <alignment horizontal="left" wrapText="1"/>
    </xf>
    <xf numFmtId="0" fontId="65" fillId="0" borderId="1" xfId="0" applyFont="1" applyBorder="1" applyAlignment="1">
      <alignment horizontal="center" vertical="center"/>
    </xf>
    <xf numFmtId="0" fontId="65" fillId="0" borderId="3" xfId="0" applyFont="1" applyBorder="1" applyAlignment="1">
      <alignment horizontal="left"/>
    </xf>
    <xf numFmtId="0" fontId="67" fillId="4" borderId="1" xfId="0" applyFont="1" applyFill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65" fillId="0" borderId="1" xfId="15" applyFont="1" applyBorder="1" applyAlignment="1">
      <alignment horizontal="center" vertical="center"/>
    </xf>
    <xf numFmtId="0" fontId="68" fillId="0" borderId="1" xfId="0" applyFont="1" applyBorder="1" applyAlignment="1">
      <alignment horizontal="left" vertical="center" wrapText="1"/>
    </xf>
    <xf numFmtId="0" fontId="67" fillId="0" borderId="1" xfId="0" applyFont="1" applyBorder="1" applyAlignment="1">
      <alignment horizontal="left" vertical="center" wrapText="1"/>
    </xf>
    <xf numFmtId="49" fontId="67" fillId="0" borderId="1" xfId="0" applyNumberFormat="1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3" fontId="48" fillId="3" borderId="6" xfId="0" applyNumberFormat="1" applyFont="1" applyFill="1" applyBorder="1"/>
    <xf numFmtId="0" fontId="48" fillId="3" borderId="6" xfId="0" applyFont="1" applyFill="1" applyBorder="1"/>
    <xf numFmtId="0" fontId="48" fillId="0" borderId="6" xfId="0" applyFont="1" applyBorder="1"/>
    <xf numFmtId="0" fontId="33" fillId="0" borderId="6" xfId="0" applyFont="1" applyBorder="1" applyAlignment="1">
      <alignment vertical="center"/>
    </xf>
    <xf numFmtId="3" fontId="48" fillId="0" borderId="6" xfId="0" applyNumberFormat="1" applyFont="1" applyBorder="1"/>
    <xf numFmtId="0" fontId="64" fillId="0" borderId="6" xfId="0" applyFont="1" applyBorder="1" applyAlignment="1">
      <alignment vertical="center"/>
    </xf>
    <xf numFmtId="49" fontId="64" fillId="0" borderId="6" xfId="0" applyNumberFormat="1" applyFont="1" applyBorder="1" applyAlignment="1">
      <alignment horizontal="center" vertic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3" fontId="69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2" fillId="0" borderId="0" xfId="0" applyFont="1"/>
    <xf numFmtId="0" fontId="73" fillId="0" borderId="0" xfId="0" quotePrefix="1" applyFont="1" applyAlignment="1">
      <alignment vertical="center"/>
    </xf>
    <xf numFmtId="0" fontId="65" fillId="0" borderId="0" xfId="1" applyFont="1" applyAlignment="1">
      <alignment horizontal="center" vertical="top"/>
    </xf>
    <xf numFmtId="0" fontId="74" fillId="0" borderId="0" xfId="1" applyFont="1" applyAlignment="1">
      <alignment horizontal="center" vertical="top"/>
    </xf>
    <xf numFmtId="0" fontId="66" fillId="0" borderId="0" xfId="1" applyFont="1" applyAlignment="1">
      <alignment horizontal="center" vertical="center" wrapText="1"/>
    </xf>
    <xf numFmtId="0" fontId="66" fillId="0" borderId="0" xfId="1" applyFont="1" applyAlignment="1">
      <alignment horizontal="center" vertical="top"/>
    </xf>
    <xf numFmtId="0" fontId="75" fillId="0" borderId="0" xfId="1" applyFont="1" applyAlignment="1">
      <alignment horizontal="center" vertical="top"/>
    </xf>
    <xf numFmtId="0" fontId="75" fillId="0" borderId="0" xfId="1" applyFont="1" applyAlignment="1">
      <alignment horizontal="center" vertical="center" wrapText="1"/>
    </xf>
    <xf numFmtId="0" fontId="76" fillId="0" borderId="0" xfId="1" applyFont="1" applyAlignment="1">
      <alignment vertical="center"/>
    </xf>
    <xf numFmtId="0" fontId="76" fillId="0" borderId="0" xfId="1" applyFont="1" applyAlignment="1">
      <alignment horizontal="center" vertical="center"/>
    </xf>
    <xf numFmtId="0" fontId="74" fillId="0" borderId="1" xfId="1" applyFont="1" applyBorder="1" applyAlignment="1">
      <alignment horizontal="center" vertical="center"/>
    </xf>
    <xf numFmtId="0" fontId="74" fillId="0" borderId="6" xfId="1" applyFont="1" applyBorder="1" applyAlignment="1">
      <alignment horizontal="center" vertical="center" wrapText="1"/>
    </xf>
    <xf numFmtId="0" fontId="74" fillId="0" borderId="6" xfId="1" quotePrefix="1" applyFont="1" applyBorder="1" applyAlignment="1">
      <alignment horizontal="center" vertical="center"/>
    </xf>
    <xf numFmtId="0" fontId="74" fillId="0" borderId="6" xfId="1" quotePrefix="1" applyFont="1" applyBorder="1" applyAlignment="1">
      <alignment horizontal="center" vertical="center" wrapText="1"/>
    </xf>
    <xf numFmtId="0" fontId="65" fillId="0" borderId="14" xfId="1" applyFont="1" applyBorder="1" applyAlignment="1">
      <alignment horizontal="center"/>
    </xf>
    <xf numFmtId="0" fontId="65" fillId="0" borderId="14" xfId="1" applyFont="1" applyBorder="1" applyAlignment="1">
      <alignment horizontal="left"/>
    </xf>
    <xf numFmtId="0" fontId="74" fillId="0" borderId="14" xfId="1" applyFont="1" applyBorder="1" applyAlignment="1">
      <alignment horizontal="center"/>
    </xf>
    <xf numFmtId="0" fontId="67" fillId="4" borderId="14" xfId="1" applyFont="1" applyFill="1" applyBorder="1" applyAlignment="1">
      <alignment horizontal="center" vertical="center"/>
    </xf>
    <xf numFmtId="165" fontId="65" fillId="0" borderId="14" xfId="16" quotePrefix="1" applyNumberFormat="1" applyFont="1" applyBorder="1" applyAlignment="1">
      <alignment horizontal="right"/>
    </xf>
    <xf numFmtId="0" fontId="65" fillId="0" borderId="14" xfId="1" quotePrefix="1" applyFont="1" applyBorder="1" applyAlignment="1">
      <alignment horizontal="center" wrapText="1"/>
    </xf>
    <xf numFmtId="0" fontId="65" fillId="0" borderId="14" xfId="1" quotePrefix="1" applyFont="1" applyBorder="1" applyAlignment="1">
      <alignment horizontal="center"/>
    </xf>
    <xf numFmtId="165" fontId="65" fillId="0" borderId="14" xfId="1" quotePrefix="1" applyNumberFormat="1" applyFont="1" applyBorder="1" applyAlignment="1">
      <alignment horizontal="center"/>
    </xf>
    <xf numFmtId="0" fontId="27" fillId="0" borderId="14" xfId="1" quotePrefix="1" applyFont="1" applyBorder="1" applyAlignment="1">
      <alignment horizontal="center" vertical="center"/>
    </xf>
    <xf numFmtId="165" fontId="65" fillId="0" borderId="5" xfId="1" quotePrefix="1" applyNumberFormat="1" applyFont="1" applyBorder="1" applyAlignment="1">
      <alignment horizontal="center"/>
    </xf>
    <xf numFmtId="0" fontId="27" fillId="0" borderId="5" xfId="1" quotePrefix="1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6" fillId="0" borderId="0" xfId="1" applyFont="1" applyAlignment="1">
      <alignment horizontal="center" vertical="center"/>
    </xf>
    <xf numFmtId="0" fontId="1" fillId="0" borderId="0" xfId="1" applyFont="1"/>
    <xf numFmtId="0" fontId="12" fillId="3" borderId="1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/>
    </xf>
    <xf numFmtId="0" fontId="37" fillId="4" borderId="6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6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3" fontId="23" fillId="4" borderId="5" xfId="0" applyNumberFormat="1" applyFont="1" applyFill="1" applyBorder="1" applyAlignment="1">
      <alignment horizontal="center" vertical="center" wrapText="1"/>
    </xf>
    <xf numFmtId="3" fontId="23" fillId="4" borderId="6" xfId="0" applyNumberFormat="1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3" fontId="23" fillId="4" borderId="1" xfId="0" applyNumberFormat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6" fillId="0" borderId="0" xfId="1" applyFont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66" fillId="0" borderId="0" xfId="1" applyFont="1" applyAlignment="1">
      <alignment horizontal="center" vertical="center" wrapText="1"/>
    </xf>
    <xf numFmtId="0" fontId="12" fillId="3" borderId="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6" fillId="0" borderId="0" xfId="1" applyFont="1" applyAlignment="1">
      <alignment horizontal="center" vertical="center"/>
    </xf>
    <xf numFmtId="0" fontId="76" fillId="0" borderId="0" xfId="1" applyFont="1" applyAlignment="1">
      <alignment horizontal="center" vertical="center"/>
    </xf>
  </cellXfs>
  <cellStyles count="18">
    <cellStyle name="Comma [0] 2" xfId="2" xr:uid="{00000000-0005-0000-0000-000000000000}"/>
    <cellStyle name="Comma 2" xfId="3" xr:uid="{00000000-0005-0000-0000-000001000000}"/>
    <cellStyle name="Comma 2 2" xfId="4" xr:uid="{00000000-0005-0000-0000-000002000000}"/>
    <cellStyle name="Comma 2 3" xfId="16" xr:uid="{00000000-0005-0000-0000-000003000000}"/>
    <cellStyle name="Comma 3" xfId="5" xr:uid="{00000000-0005-0000-0000-000004000000}"/>
    <cellStyle name="Comma 4" xfId="17" xr:uid="{00000000-0005-0000-0000-000005000000}"/>
    <cellStyle name="Normal" xfId="0" builtinId="0"/>
    <cellStyle name="Normal 2" xfId="6" xr:uid="{00000000-0005-0000-0000-000007000000}"/>
    <cellStyle name="Normal 2 2" xfId="7" xr:uid="{00000000-0005-0000-0000-000008000000}"/>
    <cellStyle name="Normal 2 3" xfId="14" xr:uid="{00000000-0005-0000-0000-000009000000}"/>
    <cellStyle name="Normal 3" xfId="8" xr:uid="{00000000-0005-0000-0000-00000A000000}"/>
    <cellStyle name="Normal 3 2" xfId="9" xr:uid="{00000000-0005-0000-0000-00000B000000}"/>
    <cellStyle name="Normal 3 2 2" xfId="10" xr:uid="{00000000-0005-0000-0000-00000C000000}"/>
    <cellStyle name="Normal 4" xfId="1" xr:uid="{00000000-0005-0000-0000-00000D000000}"/>
    <cellStyle name="Normal 4 2" xfId="11" xr:uid="{00000000-0005-0000-0000-00000E000000}"/>
    <cellStyle name="Normal 5" xfId="12" xr:uid="{00000000-0005-0000-0000-00000F000000}"/>
    <cellStyle name="Normal 5 2" xfId="15" xr:uid="{00000000-0005-0000-0000-000010000000}"/>
    <cellStyle name="Normal 7" xfId="13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3"/>
  <sheetViews>
    <sheetView zoomScaleNormal="100" workbookViewId="0">
      <pane xSplit="2" ySplit="11" topLeftCell="C15" activePane="bottomRight" state="frozen"/>
      <selection activeCell="V5" sqref="V5"/>
      <selection pane="topRight" activeCell="V5" sqref="V5"/>
      <selection pane="bottomLeft" activeCell="V5" sqref="V5"/>
      <selection pane="bottomRight" activeCell="V94" sqref="V94"/>
    </sheetView>
  </sheetViews>
  <sheetFormatPr defaultColWidth="9.140625" defaultRowHeight="16.5" x14ac:dyDescent="0.25"/>
  <cols>
    <col min="1" max="1" width="5.42578125" style="31" customWidth="1"/>
    <col min="2" max="2" width="33.28515625" style="31" customWidth="1"/>
    <col min="3" max="3" width="5" style="31" customWidth="1"/>
    <col min="4" max="4" width="6.42578125" style="31" hidden="1" customWidth="1"/>
    <col min="5" max="5" width="7" style="31" hidden="1" customWidth="1"/>
    <col min="6" max="6" width="5.85546875" style="31" hidden="1" customWidth="1"/>
    <col min="7" max="7" width="5.7109375" style="31" hidden="1" customWidth="1"/>
    <col min="8" max="8" width="5.5703125" style="31" hidden="1" customWidth="1"/>
    <col min="9" max="9" width="7" style="31" customWidth="1"/>
    <col min="10" max="10" width="5.85546875" style="31" customWidth="1"/>
    <col min="11" max="12" width="4.85546875" style="31" customWidth="1"/>
    <col min="13" max="13" width="10.5703125" style="32" customWidth="1"/>
    <col min="14" max="14" width="8.42578125" style="31" customWidth="1"/>
    <col min="15" max="15" width="11.42578125" style="31" customWidth="1"/>
    <col min="16" max="16" width="42.42578125" style="40" hidden="1" customWidth="1"/>
    <col min="17" max="17" width="38" style="31" customWidth="1"/>
    <col min="18" max="18" width="18.140625" style="31" customWidth="1"/>
    <col min="19" max="19" width="17" style="31" customWidth="1"/>
    <col min="20" max="21" width="9.140625" style="31"/>
    <col min="22" max="22" width="39.140625" style="31" customWidth="1"/>
    <col min="23" max="16384" width="9.140625" style="31"/>
  </cols>
  <sheetData>
    <row r="1" spans="1:23" ht="24.75" customHeight="1" x14ac:dyDescent="0.25">
      <c r="A1" s="39" t="s">
        <v>41</v>
      </c>
      <c r="H1" s="231"/>
      <c r="I1" s="232"/>
      <c r="J1" s="232"/>
      <c r="K1" s="232"/>
      <c r="L1" s="232"/>
      <c r="M1" s="232"/>
      <c r="N1" s="232"/>
      <c r="Q1" s="233" t="s">
        <v>60</v>
      </c>
      <c r="R1" s="233"/>
      <c r="S1" s="233"/>
      <c r="T1" s="41"/>
      <c r="U1" s="41"/>
      <c r="V1" s="41"/>
      <c r="W1" s="41"/>
    </row>
    <row r="2" spans="1:23" x14ac:dyDescent="0.25">
      <c r="A2" s="42" t="s">
        <v>33</v>
      </c>
      <c r="Q2" s="233" t="s">
        <v>61</v>
      </c>
      <c r="R2" s="233"/>
      <c r="S2" s="233"/>
    </row>
    <row r="4" spans="1:23" ht="14.25" customHeight="1" x14ac:dyDescent="0.25">
      <c r="A4" s="234" t="s">
        <v>62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</row>
    <row r="5" spans="1:23" ht="42.95" customHeight="1" x14ac:dyDescent="0.25">
      <c r="A5" s="235" t="s">
        <v>63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</row>
    <row r="6" spans="1:23" ht="24" customHeight="1" x14ac:dyDescent="0.25">
      <c r="A6" s="230" t="s">
        <v>64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</row>
    <row r="7" spans="1:23" ht="23.25" customHeight="1" x14ac:dyDescent="0.25">
      <c r="A7" s="238" t="s">
        <v>65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</row>
    <row r="8" spans="1:23" x14ac:dyDescent="0.25">
      <c r="N8" s="33" t="s">
        <v>43</v>
      </c>
      <c r="S8" s="43" t="s">
        <v>42</v>
      </c>
    </row>
    <row r="9" spans="1:23" ht="16.5" customHeight="1" x14ac:dyDescent="0.25">
      <c r="A9" s="239" t="s">
        <v>0</v>
      </c>
      <c r="B9" s="239" t="s">
        <v>44</v>
      </c>
      <c r="C9" s="241" t="s">
        <v>49</v>
      </c>
      <c r="D9" s="242"/>
      <c r="E9" s="242"/>
      <c r="F9" s="242"/>
      <c r="G9" s="242"/>
      <c r="H9" s="243"/>
      <c r="I9" s="247" t="s">
        <v>66</v>
      </c>
      <c r="J9" s="249" t="s">
        <v>45</v>
      </c>
      <c r="K9" s="250"/>
      <c r="L9" s="251"/>
      <c r="M9" s="252" t="s">
        <v>46</v>
      </c>
      <c r="N9" s="254" t="s">
        <v>48</v>
      </c>
      <c r="O9" s="256" t="s">
        <v>46</v>
      </c>
      <c r="P9" s="257" t="s">
        <v>67</v>
      </c>
      <c r="Q9" s="236" t="s">
        <v>53</v>
      </c>
      <c r="R9" s="236" t="s">
        <v>54</v>
      </c>
      <c r="S9" s="236" t="s">
        <v>55</v>
      </c>
    </row>
    <row r="10" spans="1:23" ht="61.5" customHeight="1" x14ac:dyDescent="0.25">
      <c r="A10" s="240"/>
      <c r="B10" s="240"/>
      <c r="C10" s="244"/>
      <c r="D10" s="245"/>
      <c r="E10" s="245"/>
      <c r="F10" s="245"/>
      <c r="G10" s="245"/>
      <c r="H10" s="246"/>
      <c r="I10" s="248"/>
      <c r="J10" s="44" t="s">
        <v>50</v>
      </c>
      <c r="K10" s="44" t="s">
        <v>51</v>
      </c>
      <c r="L10" s="45" t="s">
        <v>52</v>
      </c>
      <c r="M10" s="253"/>
      <c r="N10" s="255"/>
      <c r="O10" s="256"/>
      <c r="P10" s="257"/>
      <c r="Q10" s="237"/>
      <c r="R10" s="237"/>
      <c r="S10" s="237"/>
    </row>
    <row r="11" spans="1:23" s="49" customFormat="1" ht="22.5" customHeight="1" x14ac:dyDescent="0.25">
      <c r="A11" s="34" t="s">
        <v>56</v>
      </c>
      <c r="B11" s="34" t="s">
        <v>57</v>
      </c>
      <c r="C11" s="35" t="s">
        <v>68</v>
      </c>
      <c r="D11" s="35">
        <v>3</v>
      </c>
      <c r="E11" s="35">
        <v>4</v>
      </c>
      <c r="F11" s="35">
        <v>5</v>
      </c>
      <c r="G11" s="35">
        <v>6</v>
      </c>
      <c r="H11" s="35">
        <v>7</v>
      </c>
      <c r="I11" s="35">
        <v>12</v>
      </c>
      <c r="J11" s="35">
        <v>13</v>
      </c>
      <c r="K11" s="35">
        <v>14</v>
      </c>
      <c r="L11" s="35">
        <v>15</v>
      </c>
      <c r="M11" s="35" t="s">
        <v>58</v>
      </c>
      <c r="N11" s="35">
        <v>17</v>
      </c>
      <c r="O11" s="46"/>
      <c r="P11" s="47"/>
      <c r="Q11" s="46"/>
      <c r="R11" s="48"/>
      <c r="S11" s="46"/>
    </row>
    <row r="12" spans="1:23" s="55" customFormat="1" x14ac:dyDescent="0.25">
      <c r="A12" s="50" t="s">
        <v>28</v>
      </c>
      <c r="B12" s="36" t="s">
        <v>69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51"/>
      <c r="N12" s="36"/>
      <c r="O12" s="52"/>
      <c r="P12" s="53"/>
      <c r="Q12" s="52"/>
      <c r="R12" s="54"/>
      <c r="S12" s="52"/>
    </row>
    <row r="13" spans="1:23" s="65" customFormat="1" ht="32.25" customHeight="1" x14ac:dyDescent="0.2">
      <c r="A13" s="56">
        <v>1</v>
      </c>
      <c r="B13" s="57" t="s">
        <v>70</v>
      </c>
      <c r="C13" s="58">
        <f t="shared" ref="C13:C54" si="0">SUM(D13:H13)</f>
        <v>73</v>
      </c>
      <c r="D13" s="59">
        <v>12</v>
      </c>
      <c r="E13" s="59">
        <v>20</v>
      </c>
      <c r="F13" s="59">
        <v>21</v>
      </c>
      <c r="G13" s="59">
        <v>12</v>
      </c>
      <c r="H13" s="59">
        <v>8</v>
      </c>
      <c r="I13" s="59">
        <v>300</v>
      </c>
      <c r="J13" s="58">
        <f t="shared" ref="J13:J54" si="1">SUM(K13:L13)</f>
        <v>9</v>
      </c>
      <c r="K13" s="59">
        <v>4</v>
      </c>
      <c r="L13" s="59">
        <v>5</v>
      </c>
      <c r="M13" s="60">
        <f t="shared" ref="M13:M54" si="2">C13*I13*J13</f>
        <v>197100</v>
      </c>
      <c r="N13" s="59"/>
      <c r="O13" s="61">
        <f>M13</f>
        <v>197100</v>
      </c>
      <c r="P13" s="57" t="s">
        <v>70</v>
      </c>
      <c r="Q13" s="62" t="s">
        <v>71</v>
      </c>
      <c r="R13" s="63" t="s">
        <v>72</v>
      </c>
      <c r="S13" s="64" t="s">
        <v>59</v>
      </c>
      <c r="V13" s="66" t="s">
        <v>73</v>
      </c>
    </row>
    <row r="14" spans="1:23" s="65" customFormat="1" ht="26.25" customHeight="1" x14ac:dyDescent="0.2">
      <c r="A14" s="67">
        <v>2</v>
      </c>
      <c r="B14" s="64" t="s">
        <v>74</v>
      </c>
      <c r="C14" s="68">
        <f t="shared" si="0"/>
        <v>37</v>
      </c>
      <c r="D14" s="69">
        <v>6</v>
      </c>
      <c r="E14" s="69">
        <v>9</v>
      </c>
      <c r="F14" s="69">
        <v>15</v>
      </c>
      <c r="G14" s="69">
        <v>5</v>
      </c>
      <c r="H14" s="69">
        <v>2</v>
      </c>
      <c r="I14" s="69">
        <v>300</v>
      </c>
      <c r="J14" s="68">
        <f t="shared" si="1"/>
        <v>9</v>
      </c>
      <c r="K14" s="69">
        <v>4</v>
      </c>
      <c r="L14" s="69">
        <v>5</v>
      </c>
      <c r="M14" s="70">
        <f t="shared" si="2"/>
        <v>99900</v>
      </c>
      <c r="N14" s="69"/>
      <c r="O14" s="71">
        <f>M14</f>
        <v>99900</v>
      </c>
      <c r="P14" s="64" t="s">
        <v>74</v>
      </c>
      <c r="Q14" s="72" t="s">
        <v>75</v>
      </c>
      <c r="R14" s="73" t="s">
        <v>76</v>
      </c>
      <c r="S14" s="64" t="s">
        <v>77</v>
      </c>
      <c r="V14" s="74" t="s">
        <v>78</v>
      </c>
    </row>
    <row r="15" spans="1:23" s="82" customFormat="1" ht="36" customHeight="1" x14ac:dyDescent="0.2">
      <c r="A15" s="67">
        <v>3</v>
      </c>
      <c r="B15" s="75" t="s">
        <v>79</v>
      </c>
      <c r="C15" s="76">
        <f t="shared" si="0"/>
        <v>32</v>
      </c>
      <c r="D15" s="77">
        <v>8</v>
      </c>
      <c r="E15" s="77">
        <v>9</v>
      </c>
      <c r="F15" s="77">
        <v>6</v>
      </c>
      <c r="G15" s="77">
        <v>2</v>
      </c>
      <c r="H15" s="77">
        <v>7</v>
      </c>
      <c r="I15" s="77">
        <v>300</v>
      </c>
      <c r="J15" s="76">
        <f t="shared" si="1"/>
        <v>9</v>
      </c>
      <c r="K15" s="77">
        <v>4</v>
      </c>
      <c r="L15" s="77">
        <v>5</v>
      </c>
      <c r="M15" s="78">
        <f t="shared" si="2"/>
        <v>86400</v>
      </c>
      <c r="N15" s="77"/>
      <c r="O15" s="71">
        <f>M15</f>
        <v>86400</v>
      </c>
      <c r="P15" s="64" t="s">
        <v>79</v>
      </c>
      <c r="Q15" s="79" t="s">
        <v>80</v>
      </c>
      <c r="R15" s="80" t="s">
        <v>81</v>
      </c>
      <c r="S15" s="81" t="s">
        <v>82</v>
      </c>
      <c r="V15" s="83" t="s">
        <v>83</v>
      </c>
    </row>
    <row r="16" spans="1:23" s="94" customFormat="1" ht="18.75" customHeight="1" x14ac:dyDescent="0.2">
      <c r="A16" s="84">
        <v>4</v>
      </c>
      <c r="B16" s="85" t="s">
        <v>84</v>
      </c>
      <c r="C16" s="86">
        <f t="shared" si="0"/>
        <v>196</v>
      </c>
      <c r="D16" s="87">
        <v>53</v>
      </c>
      <c r="E16" s="87">
        <v>36</v>
      </c>
      <c r="F16" s="87">
        <v>36</v>
      </c>
      <c r="G16" s="87">
        <v>40</v>
      </c>
      <c r="H16" s="87">
        <v>31</v>
      </c>
      <c r="I16" s="87">
        <v>300</v>
      </c>
      <c r="J16" s="86">
        <f t="shared" si="1"/>
        <v>9</v>
      </c>
      <c r="K16" s="87">
        <v>4</v>
      </c>
      <c r="L16" s="87">
        <v>5</v>
      </c>
      <c r="M16" s="88">
        <f t="shared" si="2"/>
        <v>529200</v>
      </c>
      <c r="N16" s="87"/>
      <c r="O16" s="89">
        <f>SUM(M16:M18)</f>
        <v>531300</v>
      </c>
      <c r="P16" s="90" t="s">
        <v>85</v>
      </c>
      <c r="Q16" s="91" t="s">
        <v>86</v>
      </c>
      <c r="R16" s="92" t="s">
        <v>87</v>
      </c>
      <c r="S16" s="93" t="s">
        <v>88</v>
      </c>
      <c r="V16" s="95" t="s">
        <v>89</v>
      </c>
      <c r="W16" s="94" t="s">
        <v>90</v>
      </c>
    </row>
    <row r="17" spans="1:22" s="82" customFormat="1" ht="20.100000000000001" customHeight="1" x14ac:dyDescent="0.2">
      <c r="A17" s="67"/>
      <c r="B17" s="75" t="s">
        <v>85</v>
      </c>
      <c r="C17" s="76">
        <f t="shared" si="0"/>
        <v>1</v>
      </c>
      <c r="D17" s="77"/>
      <c r="E17" s="77"/>
      <c r="F17" s="77">
        <v>1</v>
      </c>
      <c r="G17" s="77"/>
      <c r="H17" s="77"/>
      <c r="I17" s="77">
        <v>300</v>
      </c>
      <c r="J17" s="76">
        <f t="shared" si="1"/>
        <v>4</v>
      </c>
      <c r="K17" s="77">
        <v>0</v>
      </c>
      <c r="L17" s="77">
        <v>4</v>
      </c>
      <c r="M17" s="78">
        <f t="shared" si="2"/>
        <v>1200</v>
      </c>
      <c r="N17" s="77"/>
      <c r="O17" s="96"/>
      <c r="P17" s="75"/>
      <c r="Q17" s="72"/>
      <c r="R17" s="73"/>
      <c r="S17" s="64"/>
      <c r="V17" s="74"/>
    </row>
    <row r="18" spans="1:22" s="82" customFormat="1" ht="20.100000000000001" customHeight="1" x14ac:dyDescent="0.2">
      <c r="A18" s="67"/>
      <c r="B18" s="75" t="s">
        <v>85</v>
      </c>
      <c r="C18" s="76">
        <f t="shared" si="0"/>
        <v>1</v>
      </c>
      <c r="D18" s="77"/>
      <c r="E18" s="77"/>
      <c r="F18" s="77"/>
      <c r="G18" s="77"/>
      <c r="H18" s="77">
        <v>1</v>
      </c>
      <c r="I18" s="77">
        <v>300</v>
      </c>
      <c r="J18" s="76">
        <f t="shared" si="1"/>
        <v>3</v>
      </c>
      <c r="K18" s="77">
        <v>0</v>
      </c>
      <c r="L18" s="77">
        <v>3</v>
      </c>
      <c r="M18" s="78">
        <f t="shared" si="2"/>
        <v>900</v>
      </c>
      <c r="N18" s="77"/>
      <c r="O18" s="96"/>
      <c r="P18" s="64"/>
      <c r="Q18" s="72"/>
      <c r="R18" s="73"/>
      <c r="S18" s="64"/>
      <c r="V18" s="74"/>
    </row>
    <row r="19" spans="1:22" s="65" customFormat="1" ht="20.100000000000001" customHeight="1" x14ac:dyDescent="0.2">
      <c r="A19" s="67">
        <v>5</v>
      </c>
      <c r="B19" s="64" t="s">
        <v>91</v>
      </c>
      <c r="C19" s="68">
        <f t="shared" si="0"/>
        <v>23</v>
      </c>
      <c r="D19" s="69">
        <v>5</v>
      </c>
      <c r="E19" s="69">
        <v>4</v>
      </c>
      <c r="F19" s="69">
        <v>5</v>
      </c>
      <c r="G19" s="69">
        <v>5</v>
      </c>
      <c r="H19" s="69">
        <v>4</v>
      </c>
      <c r="I19" s="69">
        <v>300</v>
      </c>
      <c r="J19" s="68">
        <f t="shared" si="1"/>
        <v>9</v>
      </c>
      <c r="K19" s="69">
        <v>4</v>
      </c>
      <c r="L19" s="69">
        <v>5</v>
      </c>
      <c r="M19" s="70">
        <f t="shared" si="2"/>
        <v>62100</v>
      </c>
      <c r="N19" s="69"/>
      <c r="O19" s="71">
        <f>M19</f>
        <v>62100</v>
      </c>
      <c r="P19" s="64" t="s">
        <v>91</v>
      </c>
      <c r="Q19" s="72" t="s">
        <v>92</v>
      </c>
      <c r="R19" s="73" t="s">
        <v>93</v>
      </c>
      <c r="S19" s="64" t="s">
        <v>59</v>
      </c>
      <c r="V19" s="74" t="s">
        <v>94</v>
      </c>
    </row>
    <row r="20" spans="1:22" s="65" customFormat="1" ht="20.100000000000001" customHeight="1" x14ac:dyDescent="0.2">
      <c r="A20" s="67">
        <v>6</v>
      </c>
      <c r="B20" s="97" t="s">
        <v>95</v>
      </c>
      <c r="C20" s="68">
        <f t="shared" si="0"/>
        <v>127</v>
      </c>
      <c r="D20" s="69">
        <v>39</v>
      </c>
      <c r="E20" s="69">
        <v>28</v>
      </c>
      <c r="F20" s="69">
        <v>28</v>
      </c>
      <c r="G20" s="69">
        <v>14</v>
      </c>
      <c r="H20" s="69">
        <v>18</v>
      </c>
      <c r="I20" s="69">
        <v>300</v>
      </c>
      <c r="J20" s="68">
        <f t="shared" si="1"/>
        <v>9</v>
      </c>
      <c r="K20" s="69">
        <v>4</v>
      </c>
      <c r="L20" s="69">
        <v>5</v>
      </c>
      <c r="M20" s="70">
        <f t="shared" si="2"/>
        <v>342900</v>
      </c>
      <c r="N20" s="69"/>
      <c r="O20" s="71">
        <f>M20+M21</f>
        <v>347700</v>
      </c>
      <c r="P20" s="98" t="s">
        <v>96</v>
      </c>
      <c r="Q20" s="72" t="s">
        <v>97</v>
      </c>
      <c r="R20" s="73" t="s">
        <v>98</v>
      </c>
      <c r="S20" s="64" t="s">
        <v>59</v>
      </c>
      <c r="V20" s="74" t="s">
        <v>59</v>
      </c>
    </row>
    <row r="21" spans="1:22" s="82" customFormat="1" ht="20.100000000000001" customHeight="1" x14ac:dyDescent="0.2">
      <c r="A21" s="67"/>
      <c r="B21" s="64"/>
      <c r="C21" s="76">
        <f t="shared" si="0"/>
        <v>2</v>
      </c>
      <c r="D21" s="77">
        <v>2</v>
      </c>
      <c r="E21" s="77"/>
      <c r="F21" s="77"/>
      <c r="G21" s="77"/>
      <c r="H21" s="77"/>
      <c r="I21" s="77">
        <v>300</v>
      </c>
      <c r="J21" s="76">
        <f t="shared" si="1"/>
        <v>8</v>
      </c>
      <c r="K21" s="77">
        <v>4</v>
      </c>
      <c r="L21" s="77">
        <v>4</v>
      </c>
      <c r="M21" s="78">
        <f t="shared" si="2"/>
        <v>4800</v>
      </c>
      <c r="N21" s="77"/>
      <c r="O21" s="96"/>
      <c r="P21" s="64"/>
      <c r="Q21" s="72"/>
      <c r="R21" s="73"/>
      <c r="S21" s="64"/>
      <c r="V21" s="74"/>
    </row>
    <row r="22" spans="1:22" s="108" customFormat="1" ht="20.100000000000001" customHeight="1" x14ac:dyDescent="0.2">
      <c r="A22" s="99">
        <v>7</v>
      </c>
      <c r="B22" s="100" t="s">
        <v>99</v>
      </c>
      <c r="C22" s="101">
        <f t="shared" si="0"/>
        <v>147</v>
      </c>
      <c r="D22" s="102">
        <v>29</v>
      </c>
      <c r="E22" s="102">
        <v>28</v>
      </c>
      <c r="F22" s="102">
        <v>30</v>
      </c>
      <c r="G22" s="102">
        <v>24</v>
      </c>
      <c r="H22" s="102">
        <v>36</v>
      </c>
      <c r="I22" s="102">
        <v>300</v>
      </c>
      <c r="J22" s="101">
        <f t="shared" si="1"/>
        <v>9</v>
      </c>
      <c r="K22" s="102">
        <v>4</v>
      </c>
      <c r="L22" s="102">
        <v>5</v>
      </c>
      <c r="M22" s="103">
        <f t="shared" si="2"/>
        <v>396900</v>
      </c>
      <c r="N22" s="102"/>
      <c r="O22" s="104">
        <f>M22+M23</f>
        <v>399300</v>
      </c>
      <c r="P22" s="100" t="s">
        <v>99</v>
      </c>
      <c r="Q22" s="105" t="s">
        <v>100</v>
      </c>
      <c r="R22" s="106" t="s">
        <v>101</v>
      </c>
      <c r="S22" s="107" t="s">
        <v>102</v>
      </c>
      <c r="V22" s="109" t="s">
        <v>103</v>
      </c>
    </row>
    <row r="23" spans="1:22" s="110" customFormat="1" ht="15" customHeight="1" x14ac:dyDescent="0.2">
      <c r="A23" s="67"/>
      <c r="B23" s="93"/>
      <c r="C23" s="76">
        <f t="shared" si="0"/>
        <v>1</v>
      </c>
      <c r="D23" s="77"/>
      <c r="E23" s="77">
        <v>1</v>
      </c>
      <c r="F23" s="77"/>
      <c r="G23" s="77"/>
      <c r="H23" s="77"/>
      <c r="I23" s="77">
        <v>300</v>
      </c>
      <c r="J23" s="76">
        <f t="shared" si="1"/>
        <v>8</v>
      </c>
      <c r="K23" s="77">
        <v>4</v>
      </c>
      <c r="L23" s="77">
        <v>4</v>
      </c>
      <c r="M23" s="78">
        <f t="shared" si="2"/>
        <v>2400</v>
      </c>
      <c r="N23" s="77"/>
      <c r="O23" s="96"/>
      <c r="P23" s="93"/>
      <c r="Q23" s="91"/>
      <c r="R23" s="92"/>
      <c r="S23" s="93"/>
      <c r="V23" s="95"/>
    </row>
    <row r="24" spans="1:22" s="65" customFormat="1" ht="27" customHeight="1" x14ac:dyDescent="0.2">
      <c r="A24" s="67">
        <v>8</v>
      </c>
      <c r="B24" s="75" t="s">
        <v>104</v>
      </c>
      <c r="C24" s="68">
        <f t="shared" si="0"/>
        <v>103</v>
      </c>
      <c r="D24" s="69">
        <v>22</v>
      </c>
      <c r="E24" s="69">
        <v>12</v>
      </c>
      <c r="F24" s="69">
        <v>24</v>
      </c>
      <c r="G24" s="69">
        <v>16</v>
      </c>
      <c r="H24" s="69">
        <v>29</v>
      </c>
      <c r="I24" s="69">
        <v>300</v>
      </c>
      <c r="J24" s="68">
        <f t="shared" si="1"/>
        <v>9</v>
      </c>
      <c r="K24" s="69">
        <v>4</v>
      </c>
      <c r="L24" s="69">
        <v>5</v>
      </c>
      <c r="M24" s="70">
        <f t="shared" si="2"/>
        <v>278100</v>
      </c>
      <c r="N24" s="69"/>
      <c r="O24" s="71">
        <f>SUM(M24:M26)</f>
        <v>281100</v>
      </c>
      <c r="P24" s="75" t="s">
        <v>104</v>
      </c>
      <c r="Q24" s="72" t="s">
        <v>105</v>
      </c>
      <c r="R24" s="73" t="s">
        <v>106</v>
      </c>
      <c r="S24" s="64" t="s">
        <v>88</v>
      </c>
      <c r="V24" s="74" t="s">
        <v>107</v>
      </c>
    </row>
    <row r="25" spans="1:22" s="82" customFormat="1" ht="17.25" customHeight="1" x14ac:dyDescent="0.2">
      <c r="A25" s="67"/>
      <c r="B25" s="64"/>
      <c r="C25" s="76">
        <f t="shared" si="0"/>
        <v>1</v>
      </c>
      <c r="D25" s="77">
        <v>1</v>
      </c>
      <c r="E25" s="77"/>
      <c r="F25" s="77"/>
      <c r="G25" s="77"/>
      <c r="H25" s="77"/>
      <c r="I25" s="77">
        <v>300</v>
      </c>
      <c r="J25" s="76">
        <f t="shared" si="1"/>
        <v>4</v>
      </c>
      <c r="K25" s="77"/>
      <c r="L25" s="77">
        <v>4</v>
      </c>
      <c r="M25" s="78">
        <f t="shared" si="2"/>
        <v>1200</v>
      </c>
      <c r="N25" s="77"/>
      <c r="O25" s="96"/>
      <c r="P25" s="64"/>
      <c r="Q25" s="72"/>
      <c r="R25" s="73"/>
      <c r="S25" s="64"/>
      <c r="V25" s="74"/>
    </row>
    <row r="26" spans="1:22" s="82" customFormat="1" ht="20.100000000000001" customHeight="1" x14ac:dyDescent="0.2">
      <c r="A26" s="67"/>
      <c r="B26" s="64"/>
      <c r="C26" s="76">
        <f t="shared" si="0"/>
        <v>1</v>
      </c>
      <c r="D26" s="77"/>
      <c r="E26" s="77"/>
      <c r="F26" s="77">
        <v>1</v>
      </c>
      <c r="G26" s="77"/>
      <c r="H26" s="77"/>
      <c r="I26" s="77">
        <v>300</v>
      </c>
      <c r="J26" s="76">
        <f t="shared" si="1"/>
        <v>6</v>
      </c>
      <c r="K26" s="77">
        <v>1</v>
      </c>
      <c r="L26" s="77">
        <v>5</v>
      </c>
      <c r="M26" s="78">
        <f t="shared" si="2"/>
        <v>1800</v>
      </c>
      <c r="N26" s="77"/>
      <c r="O26" s="96"/>
      <c r="P26" s="64"/>
      <c r="Q26" s="72"/>
      <c r="R26" s="73"/>
      <c r="S26" s="64"/>
      <c r="V26" s="74"/>
    </row>
    <row r="27" spans="1:22" s="65" customFormat="1" ht="24.75" customHeight="1" x14ac:dyDescent="0.2">
      <c r="A27" s="111">
        <v>9</v>
      </c>
      <c r="B27" s="64" t="s">
        <v>108</v>
      </c>
      <c r="C27" s="68">
        <f t="shared" si="0"/>
        <v>12</v>
      </c>
      <c r="D27" s="69">
        <v>1</v>
      </c>
      <c r="E27" s="69">
        <v>3</v>
      </c>
      <c r="F27" s="69">
        <v>2</v>
      </c>
      <c r="G27" s="69">
        <v>1</v>
      </c>
      <c r="H27" s="69">
        <v>5</v>
      </c>
      <c r="I27" s="69">
        <v>300</v>
      </c>
      <c r="J27" s="68">
        <f t="shared" si="1"/>
        <v>9</v>
      </c>
      <c r="K27" s="69">
        <v>4</v>
      </c>
      <c r="L27" s="69">
        <v>5</v>
      </c>
      <c r="M27" s="70">
        <f t="shared" si="2"/>
        <v>32400</v>
      </c>
      <c r="N27" s="69"/>
      <c r="O27" s="71">
        <f t="shared" ref="O27:O34" si="3">M27</f>
        <v>32400</v>
      </c>
      <c r="P27" s="64" t="s">
        <v>108</v>
      </c>
      <c r="Q27" s="72" t="s">
        <v>109</v>
      </c>
      <c r="R27" s="73" t="s">
        <v>110</v>
      </c>
      <c r="S27" s="64" t="s">
        <v>88</v>
      </c>
      <c r="V27" s="74" t="s">
        <v>111</v>
      </c>
    </row>
    <row r="28" spans="1:22" s="65" customFormat="1" ht="26.25" customHeight="1" x14ac:dyDescent="0.25">
      <c r="A28" s="112">
        <v>10</v>
      </c>
      <c r="B28" s="64" t="s">
        <v>112</v>
      </c>
      <c r="C28" s="68">
        <f t="shared" si="0"/>
        <v>26</v>
      </c>
      <c r="D28" s="69">
        <v>11</v>
      </c>
      <c r="E28" s="69">
        <v>8</v>
      </c>
      <c r="F28" s="69">
        <v>5</v>
      </c>
      <c r="G28" s="69">
        <v>1</v>
      </c>
      <c r="H28" s="69">
        <v>1</v>
      </c>
      <c r="I28" s="69">
        <v>300</v>
      </c>
      <c r="J28" s="68">
        <f t="shared" si="1"/>
        <v>9</v>
      </c>
      <c r="K28" s="69">
        <v>4</v>
      </c>
      <c r="L28" s="69">
        <v>5</v>
      </c>
      <c r="M28" s="70">
        <f t="shared" si="2"/>
        <v>70200</v>
      </c>
      <c r="N28" s="69"/>
      <c r="O28" s="71">
        <f t="shared" si="3"/>
        <v>70200</v>
      </c>
      <c r="P28" s="64" t="s">
        <v>113</v>
      </c>
      <c r="Q28" s="72" t="s">
        <v>114</v>
      </c>
      <c r="R28" s="113" t="s">
        <v>115</v>
      </c>
      <c r="S28" s="64" t="s">
        <v>116</v>
      </c>
      <c r="V28" s="74" t="s">
        <v>116</v>
      </c>
    </row>
    <row r="29" spans="1:22" s="65" customFormat="1" ht="29.25" customHeight="1" x14ac:dyDescent="0.25">
      <c r="A29" s="114">
        <v>11</v>
      </c>
      <c r="B29" s="115" t="s">
        <v>117</v>
      </c>
      <c r="C29" s="68">
        <f t="shared" si="0"/>
        <v>15</v>
      </c>
      <c r="D29" s="116">
        <v>0</v>
      </c>
      <c r="E29" s="69">
        <v>4</v>
      </c>
      <c r="F29" s="69">
        <v>0</v>
      </c>
      <c r="G29" s="69">
        <v>4</v>
      </c>
      <c r="H29" s="69">
        <v>7</v>
      </c>
      <c r="I29" s="69">
        <v>300</v>
      </c>
      <c r="J29" s="68">
        <f t="shared" si="1"/>
        <v>9</v>
      </c>
      <c r="K29" s="69">
        <v>4</v>
      </c>
      <c r="L29" s="69">
        <v>5</v>
      </c>
      <c r="M29" s="70">
        <f t="shared" si="2"/>
        <v>40500</v>
      </c>
      <c r="N29" s="69"/>
      <c r="O29" s="71">
        <f t="shared" si="3"/>
        <v>40500</v>
      </c>
      <c r="P29" s="64" t="s">
        <v>118</v>
      </c>
      <c r="Q29" s="72" t="s">
        <v>119</v>
      </c>
      <c r="R29" s="73" t="s">
        <v>120</v>
      </c>
      <c r="S29" s="64" t="s">
        <v>116</v>
      </c>
      <c r="V29" s="74" t="s">
        <v>121</v>
      </c>
    </row>
    <row r="30" spans="1:22" s="65" customFormat="1" ht="38.25" customHeight="1" x14ac:dyDescent="0.25">
      <c r="A30" s="114">
        <v>12</v>
      </c>
      <c r="B30" s="81" t="s">
        <v>122</v>
      </c>
      <c r="C30" s="68">
        <f t="shared" si="0"/>
        <v>42</v>
      </c>
      <c r="D30" s="69">
        <v>4</v>
      </c>
      <c r="E30" s="69">
        <v>6</v>
      </c>
      <c r="F30" s="69">
        <v>8</v>
      </c>
      <c r="G30" s="69">
        <v>10</v>
      </c>
      <c r="H30" s="69">
        <v>14</v>
      </c>
      <c r="I30" s="69">
        <v>300</v>
      </c>
      <c r="J30" s="68">
        <f t="shared" si="1"/>
        <v>9</v>
      </c>
      <c r="K30" s="69">
        <v>4</v>
      </c>
      <c r="L30" s="69">
        <v>5</v>
      </c>
      <c r="M30" s="70">
        <f t="shared" si="2"/>
        <v>113400</v>
      </c>
      <c r="N30" s="69"/>
      <c r="O30" s="71">
        <f t="shared" si="3"/>
        <v>113400</v>
      </c>
      <c r="P30" s="81" t="s">
        <v>123</v>
      </c>
      <c r="Q30" s="72" t="s">
        <v>124</v>
      </c>
      <c r="R30" s="113" t="s">
        <v>125</v>
      </c>
      <c r="S30" s="64" t="s">
        <v>116</v>
      </c>
      <c r="V30" s="74" t="s">
        <v>116</v>
      </c>
    </row>
    <row r="31" spans="1:22" s="65" customFormat="1" ht="30.75" customHeight="1" x14ac:dyDescent="0.25">
      <c r="A31" s="112">
        <v>13</v>
      </c>
      <c r="B31" s="64" t="s">
        <v>126</v>
      </c>
      <c r="C31" s="68">
        <f t="shared" si="0"/>
        <v>1</v>
      </c>
      <c r="D31" s="69">
        <v>0</v>
      </c>
      <c r="E31" s="69">
        <v>0</v>
      </c>
      <c r="F31" s="69">
        <v>1</v>
      </c>
      <c r="G31" s="69">
        <v>0</v>
      </c>
      <c r="H31" s="69">
        <v>0</v>
      </c>
      <c r="I31" s="69">
        <v>300</v>
      </c>
      <c r="J31" s="68">
        <f t="shared" si="1"/>
        <v>9</v>
      </c>
      <c r="K31" s="69">
        <v>4</v>
      </c>
      <c r="L31" s="69">
        <v>5</v>
      </c>
      <c r="M31" s="70">
        <f t="shared" si="2"/>
        <v>2700</v>
      </c>
      <c r="N31" s="69"/>
      <c r="O31" s="71">
        <f t="shared" si="3"/>
        <v>2700</v>
      </c>
      <c r="P31" s="64" t="s">
        <v>126</v>
      </c>
      <c r="Q31" s="72" t="s">
        <v>127</v>
      </c>
      <c r="R31" s="73" t="s">
        <v>128</v>
      </c>
      <c r="S31" s="64" t="s">
        <v>129</v>
      </c>
      <c r="V31" s="74" t="s">
        <v>130</v>
      </c>
    </row>
    <row r="32" spans="1:22" s="65" customFormat="1" ht="45.75" customHeight="1" x14ac:dyDescent="0.25">
      <c r="A32" s="112">
        <v>14</v>
      </c>
      <c r="B32" s="81" t="s">
        <v>131</v>
      </c>
      <c r="C32" s="68">
        <f t="shared" si="0"/>
        <v>10</v>
      </c>
      <c r="D32" s="69">
        <v>1</v>
      </c>
      <c r="E32" s="69">
        <v>4</v>
      </c>
      <c r="F32" s="69">
        <v>1</v>
      </c>
      <c r="G32" s="69">
        <v>3</v>
      </c>
      <c r="H32" s="69">
        <v>1</v>
      </c>
      <c r="I32" s="69">
        <v>300</v>
      </c>
      <c r="J32" s="68">
        <f t="shared" si="1"/>
        <v>9</v>
      </c>
      <c r="K32" s="69">
        <v>4</v>
      </c>
      <c r="L32" s="69">
        <v>5</v>
      </c>
      <c r="M32" s="70">
        <f t="shared" si="2"/>
        <v>27000</v>
      </c>
      <c r="N32" s="69"/>
      <c r="O32" s="71">
        <f t="shared" si="3"/>
        <v>27000</v>
      </c>
      <c r="P32" s="81" t="s">
        <v>132</v>
      </c>
      <c r="Q32" s="72" t="s">
        <v>133</v>
      </c>
      <c r="R32" s="73" t="s">
        <v>134</v>
      </c>
      <c r="S32" s="64" t="s">
        <v>135</v>
      </c>
      <c r="V32" s="74" t="s">
        <v>136</v>
      </c>
    </row>
    <row r="33" spans="1:22" s="65" customFormat="1" ht="43.5" customHeight="1" x14ac:dyDescent="0.25">
      <c r="A33" s="112">
        <v>15</v>
      </c>
      <c r="B33" s="81" t="s">
        <v>137</v>
      </c>
      <c r="C33" s="68">
        <f t="shared" si="0"/>
        <v>7</v>
      </c>
      <c r="D33" s="69">
        <v>2</v>
      </c>
      <c r="E33" s="69">
        <v>0</v>
      </c>
      <c r="F33" s="69">
        <v>2</v>
      </c>
      <c r="G33" s="69">
        <v>1</v>
      </c>
      <c r="H33" s="69">
        <v>2</v>
      </c>
      <c r="I33" s="69">
        <v>300</v>
      </c>
      <c r="J33" s="68">
        <f t="shared" si="1"/>
        <v>9</v>
      </c>
      <c r="K33" s="69">
        <v>4</v>
      </c>
      <c r="L33" s="69">
        <v>5</v>
      </c>
      <c r="M33" s="70">
        <f t="shared" si="2"/>
        <v>18900</v>
      </c>
      <c r="N33" s="69"/>
      <c r="O33" s="71">
        <f t="shared" si="3"/>
        <v>18900</v>
      </c>
      <c r="P33" s="81" t="s">
        <v>132</v>
      </c>
      <c r="Q33" s="72" t="s">
        <v>138</v>
      </c>
      <c r="R33" s="73" t="s">
        <v>134</v>
      </c>
      <c r="S33" s="64" t="s">
        <v>135</v>
      </c>
      <c r="V33" s="74" t="s">
        <v>136</v>
      </c>
    </row>
    <row r="34" spans="1:22" s="65" customFormat="1" ht="36.75" customHeight="1" x14ac:dyDescent="0.25">
      <c r="A34" s="112">
        <v>16</v>
      </c>
      <c r="B34" s="81" t="s">
        <v>139</v>
      </c>
      <c r="C34" s="68">
        <f t="shared" si="0"/>
        <v>7</v>
      </c>
      <c r="D34" s="69">
        <v>2</v>
      </c>
      <c r="E34" s="69">
        <v>1</v>
      </c>
      <c r="F34" s="69">
        <v>1</v>
      </c>
      <c r="G34" s="69">
        <v>2</v>
      </c>
      <c r="H34" s="69">
        <v>1</v>
      </c>
      <c r="I34" s="69">
        <v>300</v>
      </c>
      <c r="J34" s="68">
        <f t="shared" si="1"/>
        <v>9</v>
      </c>
      <c r="K34" s="69">
        <v>4</v>
      </c>
      <c r="L34" s="69">
        <v>5</v>
      </c>
      <c r="M34" s="70">
        <f t="shared" si="2"/>
        <v>18900</v>
      </c>
      <c r="N34" s="69"/>
      <c r="O34" s="71">
        <f t="shared" si="3"/>
        <v>18900</v>
      </c>
      <c r="P34" s="81" t="s">
        <v>99</v>
      </c>
      <c r="Q34" s="105" t="s">
        <v>100</v>
      </c>
      <c r="R34" s="106" t="s">
        <v>101</v>
      </c>
      <c r="S34" s="107" t="s">
        <v>102</v>
      </c>
      <c r="V34" s="109" t="s">
        <v>103</v>
      </c>
    </row>
    <row r="35" spans="1:22" s="65" customFormat="1" ht="27.75" customHeight="1" x14ac:dyDescent="0.25">
      <c r="A35" s="112">
        <v>17</v>
      </c>
      <c r="B35" s="64" t="s">
        <v>140</v>
      </c>
      <c r="C35" s="68">
        <f t="shared" si="0"/>
        <v>18</v>
      </c>
      <c r="D35" s="69">
        <v>9</v>
      </c>
      <c r="E35" s="69">
        <v>3</v>
      </c>
      <c r="F35" s="69">
        <v>3</v>
      </c>
      <c r="G35" s="69">
        <v>3</v>
      </c>
      <c r="H35" s="69">
        <v>0</v>
      </c>
      <c r="I35" s="69">
        <v>300</v>
      </c>
      <c r="J35" s="68">
        <f t="shared" si="1"/>
        <v>9</v>
      </c>
      <c r="K35" s="69">
        <v>4</v>
      </c>
      <c r="L35" s="69">
        <v>5</v>
      </c>
      <c r="M35" s="70">
        <f t="shared" si="2"/>
        <v>48600</v>
      </c>
      <c r="N35" s="69"/>
      <c r="O35" s="71">
        <f>SUM(M35:M36)</f>
        <v>51000</v>
      </c>
      <c r="P35" s="64" t="s">
        <v>140</v>
      </c>
      <c r="Q35" s="72" t="s">
        <v>141</v>
      </c>
      <c r="R35" s="73" t="s">
        <v>142</v>
      </c>
      <c r="S35" s="107" t="s">
        <v>102</v>
      </c>
      <c r="V35" s="74" t="s">
        <v>143</v>
      </c>
    </row>
    <row r="36" spans="1:22" s="82" customFormat="1" ht="20.100000000000001" customHeight="1" x14ac:dyDescent="0.25">
      <c r="A36" s="112"/>
      <c r="B36" s="117" t="s">
        <v>144</v>
      </c>
      <c r="C36" s="76">
        <f t="shared" si="0"/>
        <v>1</v>
      </c>
      <c r="D36" s="77">
        <v>1</v>
      </c>
      <c r="E36" s="77"/>
      <c r="F36" s="77"/>
      <c r="G36" s="77"/>
      <c r="H36" s="77"/>
      <c r="I36" s="77">
        <v>300</v>
      </c>
      <c r="J36" s="76">
        <f t="shared" si="1"/>
        <v>8</v>
      </c>
      <c r="K36" s="77">
        <v>3</v>
      </c>
      <c r="L36" s="77">
        <v>5</v>
      </c>
      <c r="M36" s="78">
        <f t="shared" si="2"/>
        <v>2400</v>
      </c>
      <c r="N36" s="77"/>
      <c r="O36" s="96"/>
      <c r="P36" s="64"/>
      <c r="Q36" s="72"/>
      <c r="R36" s="73"/>
      <c r="S36" s="64"/>
      <c r="V36" s="74"/>
    </row>
    <row r="37" spans="1:22" s="65" customFormat="1" ht="30" customHeight="1" x14ac:dyDescent="0.25">
      <c r="A37" s="112">
        <v>18</v>
      </c>
      <c r="B37" s="64" t="s">
        <v>145</v>
      </c>
      <c r="C37" s="68">
        <f t="shared" si="0"/>
        <v>25</v>
      </c>
      <c r="D37" s="69">
        <v>5</v>
      </c>
      <c r="E37" s="69">
        <v>3</v>
      </c>
      <c r="F37" s="69">
        <v>3</v>
      </c>
      <c r="G37" s="69">
        <v>8</v>
      </c>
      <c r="H37" s="69">
        <v>6</v>
      </c>
      <c r="I37" s="69">
        <v>300</v>
      </c>
      <c r="J37" s="68">
        <f t="shared" si="1"/>
        <v>9</v>
      </c>
      <c r="K37" s="69">
        <v>4</v>
      </c>
      <c r="L37" s="69">
        <v>5</v>
      </c>
      <c r="M37" s="70">
        <f t="shared" si="2"/>
        <v>67500</v>
      </c>
      <c r="N37" s="69"/>
      <c r="O37" s="71">
        <f>M37</f>
        <v>67500</v>
      </c>
      <c r="P37" s="64" t="s">
        <v>145</v>
      </c>
      <c r="Q37" s="72" t="s">
        <v>146</v>
      </c>
      <c r="R37" s="73" t="s">
        <v>147</v>
      </c>
      <c r="S37" s="107" t="s">
        <v>102</v>
      </c>
      <c r="V37" s="74" t="s">
        <v>148</v>
      </c>
    </row>
    <row r="38" spans="1:22" s="65" customFormat="1" ht="32.25" customHeight="1" x14ac:dyDescent="0.25">
      <c r="A38" s="112">
        <v>19</v>
      </c>
      <c r="B38" s="64" t="s">
        <v>149</v>
      </c>
      <c r="C38" s="68">
        <f t="shared" si="0"/>
        <v>8</v>
      </c>
      <c r="D38" s="69">
        <v>2</v>
      </c>
      <c r="E38" s="69">
        <v>2</v>
      </c>
      <c r="F38" s="69">
        <v>1</v>
      </c>
      <c r="G38" s="69">
        <v>3</v>
      </c>
      <c r="H38" s="69">
        <v>0</v>
      </c>
      <c r="I38" s="69">
        <v>300</v>
      </c>
      <c r="J38" s="68">
        <f t="shared" si="1"/>
        <v>9</v>
      </c>
      <c r="K38" s="69">
        <v>4</v>
      </c>
      <c r="L38" s="69">
        <v>5</v>
      </c>
      <c r="M38" s="70">
        <f t="shared" si="2"/>
        <v>21600</v>
      </c>
      <c r="N38" s="69"/>
      <c r="O38" s="71">
        <f>M38</f>
        <v>21600</v>
      </c>
      <c r="P38" s="64" t="s">
        <v>149</v>
      </c>
      <c r="Q38" s="72" t="s">
        <v>150</v>
      </c>
      <c r="R38" s="73" t="s">
        <v>151</v>
      </c>
      <c r="S38" s="64" t="s">
        <v>152</v>
      </c>
      <c r="V38" s="74" t="s">
        <v>153</v>
      </c>
    </row>
    <row r="39" spans="1:22" s="65" customFormat="1" ht="31.5" customHeight="1" x14ac:dyDescent="0.25">
      <c r="A39" s="114">
        <v>20</v>
      </c>
      <c r="B39" s="64" t="s">
        <v>154</v>
      </c>
      <c r="C39" s="68">
        <f t="shared" si="0"/>
        <v>1</v>
      </c>
      <c r="D39" s="118">
        <v>1</v>
      </c>
      <c r="E39" s="69">
        <v>0</v>
      </c>
      <c r="F39" s="69">
        <v>0</v>
      </c>
      <c r="G39" s="69">
        <v>0</v>
      </c>
      <c r="H39" s="69">
        <v>0</v>
      </c>
      <c r="I39" s="69">
        <v>300</v>
      </c>
      <c r="J39" s="68">
        <f t="shared" si="1"/>
        <v>9</v>
      </c>
      <c r="K39" s="69">
        <v>4</v>
      </c>
      <c r="L39" s="69">
        <v>5</v>
      </c>
      <c r="M39" s="70">
        <f t="shared" si="2"/>
        <v>2700</v>
      </c>
      <c r="N39" s="69"/>
      <c r="O39" s="71">
        <f>M39+M40</f>
        <v>7500</v>
      </c>
      <c r="P39" s="64" t="s">
        <v>154</v>
      </c>
      <c r="Q39" s="72" t="s">
        <v>155</v>
      </c>
      <c r="R39" s="73" t="s">
        <v>156</v>
      </c>
      <c r="S39" s="64" t="s">
        <v>129</v>
      </c>
      <c r="V39" s="74" t="s">
        <v>157</v>
      </c>
    </row>
    <row r="40" spans="1:22" s="82" customFormat="1" ht="28.5" customHeight="1" x14ac:dyDescent="0.2">
      <c r="A40" s="119"/>
      <c r="B40" s="64" t="s">
        <v>154</v>
      </c>
      <c r="C40" s="76">
        <f t="shared" si="0"/>
        <v>2</v>
      </c>
      <c r="D40" s="77"/>
      <c r="E40" s="77"/>
      <c r="F40" s="77"/>
      <c r="G40" s="77">
        <v>1</v>
      </c>
      <c r="H40" s="77">
        <v>1</v>
      </c>
      <c r="I40" s="77">
        <v>300</v>
      </c>
      <c r="J40" s="76">
        <f t="shared" si="1"/>
        <v>8</v>
      </c>
      <c r="K40" s="77">
        <v>3</v>
      </c>
      <c r="L40" s="77">
        <v>5</v>
      </c>
      <c r="M40" s="78">
        <f t="shared" si="2"/>
        <v>4800</v>
      </c>
      <c r="N40" s="77"/>
      <c r="O40" s="71"/>
      <c r="P40" s="64"/>
      <c r="Q40" s="72"/>
      <c r="R40" s="73"/>
      <c r="S40" s="64"/>
      <c r="V40" s="74"/>
    </row>
    <row r="41" spans="1:22" s="65" customFormat="1" ht="20.100000000000001" customHeight="1" x14ac:dyDescent="0.25">
      <c r="A41" s="112">
        <v>21</v>
      </c>
      <c r="B41" s="64" t="s">
        <v>158</v>
      </c>
      <c r="C41" s="68">
        <f t="shared" si="0"/>
        <v>1</v>
      </c>
      <c r="D41" s="69">
        <v>0</v>
      </c>
      <c r="E41" s="69">
        <v>0</v>
      </c>
      <c r="F41" s="69">
        <v>0</v>
      </c>
      <c r="G41" s="69">
        <v>1</v>
      </c>
      <c r="H41" s="69">
        <v>0</v>
      </c>
      <c r="I41" s="69">
        <v>300</v>
      </c>
      <c r="J41" s="68">
        <f t="shared" si="1"/>
        <v>9</v>
      </c>
      <c r="K41" s="69">
        <v>4</v>
      </c>
      <c r="L41" s="69">
        <v>5</v>
      </c>
      <c r="M41" s="70">
        <f t="shared" si="2"/>
        <v>2700</v>
      </c>
      <c r="N41" s="69"/>
      <c r="O41" s="71">
        <f>M41</f>
        <v>2700</v>
      </c>
      <c r="P41" s="64" t="s">
        <v>159</v>
      </c>
      <c r="Q41" s="72" t="s">
        <v>160</v>
      </c>
      <c r="R41" s="73" t="s">
        <v>161</v>
      </c>
      <c r="S41" s="64" t="s">
        <v>82</v>
      </c>
      <c r="V41" s="74" t="s">
        <v>162</v>
      </c>
    </row>
    <row r="42" spans="1:22" s="65" customFormat="1" ht="26.25" customHeight="1" x14ac:dyDescent="0.25">
      <c r="A42" s="112">
        <v>22</v>
      </c>
      <c r="B42" s="64" t="s">
        <v>163</v>
      </c>
      <c r="C42" s="68">
        <f t="shared" si="0"/>
        <v>2</v>
      </c>
      <c r="D42" s="69">
        <v>0</v>
      </c>
      <c r="E42" s="69">
        <v>1</v>
      </c>
      <c r="F42" s="69">
        <v>0</v>
      </c>
      <c r="G42" s="69">
        <v>0</v>
      </c>
      <c r="H42" s="69">
        <v>1</v>
      </c>
      <c r="I42" s="69">
        <v>300</v>
      </c>
      <c r="J42" s="68">
        <f t="shared" si="1"/>
        <v>9</v>
      </c>
      <c r="K42" s="69">
        <v>4</v>
      </c>
      <c r="L42" s="69">
        <v>5</v>
      </c>
      <c r="M42" s="70">
        <f t="shared" si="2"/>
        <v>5400</v>
      </c>
      <c r="N42" s="69"/>
      <c r="O42" s="71">
        <f>M42</f>
        <v>5400</v>
      </c>
      <c r="P42" s="64" t="s">
        <v>163</v>
      </c>
      <c r="Q42" s="72" t="s">
        <v>164</v>
      </c>
      <c r="R42" s="73" t="s">
        <v>165</v>
      </c>
      <c r="S42" s="64" t="s">
        <v>77</v>
      </c>
      <c r="V42" s="74" t="s">
        <v>166</v>
      </c>
    </row>
    <row r="43" spans="1:22" s="65" customFormat="1" ht="25.5" customHeight="1" x14ac:dyDescent="0.25">
      <c r="A43" s="112">
        <v>23</v>
      </c>
      <c r="B43" s="117" t="s">
        <v>167</v>
      </c>
      <c r="C43" s="68">
        <f t="shared" si="0"/>
        <v>6</v>
      </c>
      <c r="D43" s="69">
        <v>2</v>
      </c>
      <c r="E43" s="69">
        <v>4</v>
      </c>
      <c r="F43" s="69">
        <v>0</v>
      </c>
      <c r="G43" s="69"/>
      <c r="H43" s="69"/>
      <c r="I43" s="69">
        <v>300</v>
      </c>
      <c r="J43" s="68">
        <f t="shared" si="1"/>
        <v>9</v>
      </c>
      <c r="K43" s="69">
        <v>4</v>
      </c>
      <c r="L43" s="69">
        <v>5</v>
      </c>
      <c r="M43" s="70">
        <f t="shared" si="2"/>
        <v>16200</v>
      </c>
      <c r="N43" s="69"/>
      <c r="O43" s="71">
        <f>SUM(M43:M44)</f>
        <v>18000</v>
      </c>
      <c r="P43" s="117" t="s">
        <v>167</v>
      </c>
      <c r="Q43" s="72" t="s">
        <v>168</v>
      </c>
      <c r="R43" s="73" t="s">
        <v>169</v>
      </c>
      <c r="S43" s="64" t="s">
        <v>59</v>
      </c>
      <c r="V43" s="74" t="s">
        <v>59</v>
      </c>
    </row>
    <row r="44" spans="1:22" s="65" customFormat="1" ht="20.100000000000001" customHeight="1" x14ac:dyDescent="0.25">
      <c r="A44" s="112"/>
      <c r="B44" s="117" t="s">
        <v>167</v>
      </c>
      <c r="C44" s="68">
        <f t="shared" si="0"/>
        <v>1</v>
      </c>
      <c r="D44" s="69"/>
      <c r="E44" s="69">
        <v>1</v>
      </c>
      <c r="F44" s="69"/>
      <c r="G44" s="69"/>
      <c r="H44" s="69"/>
      <c r="I44" s="69">
        <v>300</v>
      </c>
      <c r="J44" s="68">
        <f t="shared" si="1"/>
        <v>6</v>
      </c>
      <c r="K44" s="69">
        <v>1</v>
      </c>
      <c r="L44" s="69">
        <v>5</v>
      </c>
      <c r="M44" s="70">
        <f t="shared" si="2"/>
        <v>1800</v>
      </c>
      <c r="N44" s="69"/>
      <c r="O44" s="71"/>
      <c r="P44" s="120"/>
      <c r="Q44" s="91"/>
      <c r="R44" s="92"/>
      <c r="S44" s="93"/>
      <c r="T44" s="94"/>
      <c r="V44" s="95"/>
    </row>
    <row r="45" spans="1:22" s="128" customFormat="1" ht="30" customHeight="1" x14ac:dyDescent="0.25">
      <c r="A45" s="121">
        <v>24</v>
      </c>
      <c r="B45" s="122" t="s">
        <v>170</v>
      </c>
      <c r="C45" s="70">
        <f t="shared" si="0"/>
        <v>54</v>
      </c>
      <c r="D45" s="123">
        <v>5</v>
      </c>
      <c r="E45" s="123">
        <v>5</v>
      </c>
      <c r="F45" s="123">
        <v>12</v>
      </c>
      <c r="G45" s="123">
        <v>17</v>
      </c>
      <c r="H45" s="123">
        <v>15</v>
      </c>
      <c r="I45" s="123">
        <v>300</v>
      </c>
      <c r="J45" s="70">
        <f t="shared" si="1"/>
        <v>9</v>
      </c>
      <c r="K45" s="123">
        <v>4</v>
      </c>
      <c r="L45" s="123">
        <v>5</v>
      </c>
      <c r="M45" s="70">
        <f t="shared" si="2"/>
        <v>145800</v>
      </c>
      <c r="N45" s="123"/>
      <c r="O45" s="71">
        <f>SUM(M45:M46)</f>
        <v>148200</v>
      </c>
      <c r="P45" s="124" t="s">
        <v>171</v>
      </c>
      <c r="Q45" s="125" t="s">
        <v>172</v>
      </c>
      <c r="R45" s="126">
        <v>34486769</v>
      </c>
      <c r="S45" s="127" t="s">
        <v>173</v>
      </c>
      <c r="V45" s="129" t="s">
        <v>174</v>
      </c>
    </row>
    <row r="46" spans="1:22" s="128" customFormat="1" ht="24.75" customHeight="1" x14ac:dyDescent="0.25">
      <c r="A46" s="121"/>
      <c r="B46" s="122" t="s">
        <v>171</v>
      </c>
      <c r="C46" s="70">
        <f t="shared" si="0"/>
        <v>1</v>
      </c>
      <c r="D46" s="123"/>
      <c r="E46" s="123"/>
      <c r="F46" s="123"/>
      <c r="G46" s="123"/>
      <c r="H46" s="123">
        <v>1</v>
      </c>
      <c r="I46" s="123">
        <v>300</v>
      </c>
      <c r="J46" s="70">
        <f t="shared" si="1"/>
        <v>8</v>
      </c>
      <c r="K46" s="123">
        <v>4</v>
      </c>
      <c r="L46" s="123">
        <v>4</v>
      </c>
      <c r="M46" s="70">
        <f t="shared" si="2"/>
        <v>2400</v>
      </c>
      <c r="N46" s="123"/>
      <c r="O46" s="71"/>
      <c r="P46" s="124"/>
      <c r="Q46" s="125"/>
      <c r="R46" s="126"/>
      <c r="S46" s="127"/>
      <c r="V46" s="129"/>
    </row>
    <row r="47" spans="1:22" s="65" customFormat="1" ht="33.75" customHeight="1" x14ac:dyDescent="0.25">
      <c r="A47" s="114">
        <v>25</v>
      </c>
      <c r="B47" s="115" t="s">
        <v>175</v>
      </c>
      <c r="C47" s="68">
        <f t="shared" si="0"/>
        <v>5</v>
      </c>
      <c r="D47" s="69">
        <v>0</v>
      </c>
      <c r="E47" s="69">
        <v>0</v>
      </c>
      <c r="F47" s="69">
        <v>3</v>
      </c>
      <c r="G47" s="69">
        <v>2</v>
      </c>
      <c r="H47" s="69">
        <v>0</v>
      </c>
      <c r="I47" s="69">
        <v>300</v>
      </c>
      <c r="J47" s="68">
        <f t="shared" si="1"/>
        <v>9</v>
      </c>
      <c r="K47" s="69">
        <v>4</v>
      </c>
      <c r="L47" s="69">
        <v>5</v>
      </c>
      <c r="M47" s="70">
        <f t="shared" si="2"/>
        <v>13500</v>
      </c>
      <c r="N47" s="69"/>
      <c r="O47" s="71">
        <f>M47</f>
        <v>13500</v>
      </c>
      <c r="P47" s="124" t="s">
        <v>171</v>
      </c>
      <c r="Q47" s="72" t="s">
        <v>176</v>
      </c>
      <c r="R47" s="73" t="s">
        <v>177</v>
      </c>
      <c r="S47" s="127" t="s">
        <v>173</v>
      </c>
      <c r="V47" s="74" t="s">
        <v>174</v>
      </c>
    </row>
    <row r="48" spans="1:22" s="108" customFormat="1" ht="31.5" customHeight="1" x14ac:dyDescent="0.25">
      <c r="A48" s="130">
        <v>26</v>
      </c>
      <c r="B48" s="131" t="s">
        <v>178</v>
      </c>
      <c r="C48" s="101">
        <f t="shared" si="0"/>
        <v>1</v>
      </c>
      <c r="D48" s="102">
        <v>0</v>
      </c>
      <c r="E48" s="102">
        <v>0</v>
      </c>
      <c r="F48" s="102">
        <v>0</v>
      </c>
      <c r="G48" s="102">
        <v>0</v>
      </c>
      <c r="H48" s="102">
        <v>1</v>
      </c>
      <c r="I48" s="102">
        <v>300</v>
      </c>
      <c r="J48" s="101">
        <f t="shared" si="1"/>
        <v>9</v>
      </c>
      <c r="K48" s="102">
        <v>4</v>
      </c>
      <c r="L48" s="102">
        <v>5</v>
      </c>
      <c r="M48" s="103">
        <f t="shared" si="2"/>
        <v>2700</v>
      </c>
      <c r="N48" s="102"/>
      <c r="O48" s="104">
        <f>M48</f>
        <v>2700</v>
      </c>
      <c r="P48" s="124" t="s">
        <v>171</v>
      </c>
      <c r="Q48" s="132" t="s">
        <v>179</v>
      </c>
      <c r="R48" s="73" t="s">
        <v>180</v>
      </c>
      <c r="S48" s="127" t="s">
        <v>173</v>
      </c>
      <c r="V48" s="95" t="s">
        <v>174</v>
      </c>
    </row>
    <row r="49" spans="1:23" s="82" customFormat="1" ht="33.75" customHeight="1" x14ac:dyDescent="0.25">
      <c r="A49" s="114">
        <v>27</v>
      </c>
      <c r="B49" s="115" t="s">
        <v>181</v>
      </c>
      <c r="C49" s="76">
        <f t="shared" si="0"/>
        <v>3</v>
      </c>
      <c r="D49" s="77">
        <v>1</v>
      </c>
      <c r="E49" s="77">
        <v>0</v>
      </c>
      <c r="F49" s="77">
        <v>0</v>
      </c>
      <c r="G49" s="77">
        <v>0</v>
      </c>
      <c r="H49" s="77">
        <v>2</v>
      </c>
      <c r="I49" s="77">
        <v>300</v>
      </c>
      <c r="J49" s="76">
        <f t="shared" si="1"/>
        <v>9</v>
      </c>
      <c r="K49" s="77">
        <v>4</v>
      </c>
      <c r="L49" s="77">
        <v>5</v>
      </c>
      <c r="M49" s="78">
        <f t="shared" si="2"/>
        <v>8100</v>
      </c>
      <c r="N49" s="77"/>
      <c r="O49" s="71">
        <f>SUM(M49:M49)</f>
        <v>8100</v>
      </c>
      <c r="P49" s="124" t="s">
        <v>171</v>
      </c>
      <c r="Q49" s="72" t="s">
        <v>182</v>
      </c>
      <c r="R49" s="73" t="s">
        <v>180</v>
      </c>
      <c r="S49" s="127" t="s">
        <v>173</v>
      </c>
      <c r="V49" s="95" t="s">
        <v>174</v>
      </c>
    </row>
    <row r="50" spans="1:23" s="108" customFormat="1" ht="22.5" customHeight="1" x14ac:dyDescent="0.25">
      <c r="A50" s="130">
        <v>28</v>
      </c>
      <c r="B50" s="133" t="s">
        <v>183</v>
      </c>
      <c r="C50" s="134">
        <f t="shared" si="0"/>
        <v>2</v>
      </c>
      <c r="D50" s="135">
        <v>1</v>
      </c>
      <c r="E50" s="135"/>
      <c r="F50" s="135">
        <v>1</v>
      </c>
      <c r="G50" s="135"/>
      <c r="H50" s="135"/>
      <c r="I50" s="135">
        <v>300</v>
      </c>
      <c r="J50" s="134">
        <f t="shared" si="1"/>
        <v>9</v>
      </c>
      <c r="K50" s="135">
        <v>4</v>
      </c>
      <c r="L50" s="135">
        <v>5</v>
      </c>
      <c r="M50" s="136">
        <f t="shared" si="2"/>
        <v>5400</v>
      </c>
      <c r="N50" s="135"/>
      <c r="O50" s="104">
        <f t="shared" ref="O50:O55" si="4">M50</f>
        <v>5400</v>
      </c>
      <c r="P50" s="133" t="s">
        <v>183</v>
      </c>
      <c r="Q50" s="137" t="s">
        <v>184</v>
      </c>
      <c r="R50" s="138" t="s">
        <v>185</v>
      </c>
      <c r="S50" s="107" t="s">
        <v>59</v>
      </c>
      <c r="V50" s="109" t="s">
        <v>186</v>
      </c>
    </row>
    <row r="51" spans="1:23" s="82" customFormat="1" ht="28.5" customHeight="1" x14ac:dyDescent="0.25">
      <c r="A51" s="112">
        <v>29</v>
      </c>
      <c r="B51" s="64" t="s">
        <v>187</v>
      </c>
      <c r="C51" s="76">
        <f t="shared" si="0"/>
        <v>1</v>
      </c>
      <c r="D51" s="77">
        <v>1</v>
      </c>
      <c r="E51" s="77"/>
      <c r="F51" s="77"/>
      <c r="G51" s="77"/>
      <c r="H51" s="77"/>
      <c r="I51" s="77">
        <v>300</v>
      </c>
      <c r="J51" s="76">
        <f t="shared" si="1"/>
        <v>9</v>
      </c>
      <c r="K51" s="77">
        <v>4</v>
      </c>
      <c r="L51" s="77">
        <v>5</v>
      </c>
      <c r="M51" s="78">
        <f t="shared" si="2"/>
        <v>2700</v>
      </c>
      <c r="N51" s="77"/>
      <c r="O51" s="71">
        <f t="shared" si="4"/>
        <v>2700</v>
      </c>
      <c r="P51" s="77" t="s">
        <v>187</v>
      </c>
      <c r="Q51" s="72" t="s">
        <v>188</v>
      </c>
      <c r="R51" s="139">
        <v>166000248</v>
      </c>
      <c r="S51" s="127" t="s">
        <v>173</v>
      </c>
      <c r="V51" s="74" t="s">
        <v>174</v>
      </c>
    </row>
    <row r="52" spans="1:23" s="82" customFormat="1" ht="29.25" customHeight="1" x14ac:dyDescent="0.25">
      <c r="A52" s="112">
        <v>30</v>
      </c>
      <c r="B52" s="117" t="s">
        <v>189</v>
      </c>
      <c r="C52" s="76">
        <f t="shared" si="0"/>
        <v>5</v>
      </c>
      <c r="D52" s="77">
        <v>3</v>
      </c>
      <c r="E52" s="77">
        <v>0</v>
      </c>
      <c r="F52" s="77">
        <v>1</v>
      </c>
      <c r="G52" s="77">
        <v>0</v>
      </c>
      <c r="H52" s="77">
        <v>1</v>
      </c>
      <c r="I52" s="77">
        <v>300</v>
      </c>
      <c r="J52" s="76">
        <f t="shared" si="1"/>
        <v>9</v>
      </c>
      <c r="K52" s="77">
        <v>4</v>
      </c>
      <c r="L52" s="77">
        <v>5</v>
      </c>
      <c r="M52" s="78">
        <f t="shared" si="2"/>
        <v>13500</v>
      </c>
      <c r="N52" s="77"/>
      <c r="O52" s="71">
        <f t="shared" si="4"/>
        <v>13500</v>
      </c>
      <c r="P52" s="77" t="s">
        <v>190</v>
      </c>
      <c r="Q52" s="72" t="s">
        <v>191</v>
      </c>
      <c r="R52" s="113" t="s">
        <v>125</v>
      </c>
      <c r="S52" s="64" t="s">
        <v>116</v>
      </c>
      <c r="V52" s="74" t="s">
        <v>192</v>
      </c>
    </row>
    <row r="53" spans="1:23" s="110" customFormat="1" ht="20.100000000000001" customHeight="1" x14ac:dyDescent="0.25">
      <c r="A53" s="112">
        <v>31</v>
      </c>
      <c r="B53" s="117" t="s">
        <v>193</v>
      </c>
      <c r="C53" s="76">
        <f t="shared" si="0"/>
        <v>10</v>
      </c>
      <c r="D53" s="77">
        <v>2</v>
      </c>
      <c r="E53" s="77">
        <v>1</v>
      </c>
      <c r="F53" s="77">
        <v>0</v>
      </c>
      <c r="G53" s="77">
        <v>4</v>
      </c>
      <c r="H53" s="77">
        <v>3</v>
      </c>
      <c r="I53" s="77">
        <v>300</v>
      </c>
      <c r="J53" s="76">
        <f t="shared" si="1"/>
        <v>9</v>
      </c>
      <c r="K53" s="77">
        <v>4</v>
      </c>
      <c r="L53" s="77">
        <v>5</v>
      </c>
      <c r="M53" s="78">
        <f t="shared" si="2"/>
        <v>27000</v>
      </c>
      <c r="N53" s="77"/>
      <c r="O53" s="71">
        <f t="shared" si="4"/>
        <v>27000</v>
      </c>
      <c r="P53" s="117" t="s">
        <v>193</v>
      </c>
      <c r="Q53" s="72" t="s">
        <v>194</v>
      </c>
      <c r="R53" s="73" t="s">
        <v>195</v>
      </c>
      <c r="S53" s="64" t="s">
        <v>173</v>
      </c>
      <c r="V53" s="95" t="s">
        <v>196</v>
      </c>
      <c r="W53" s="110" t="s">
        <v>197</v>
      </c>
    </row>
    <row r="54" spans="1:23" s="82" customFormat="1" ht="20.100000000000001" customHeight="1" x14ac:dyDescent="0.25">
      <c r="A54" s="112">
        <v>32</v>
      </c>
      <c r="B54" s="117" t="s">
        <v>198</v>
      </c>
      <c r="C54" s="76">
        <f t="shared" si="0"/>
        <v>4</v>
      </c>
      <c r="D54" s="77">
        <v>1</v>
      </c>
      <c r="E54" s="77">
        <v>0</v>
      </c>
      <c r="F54" s="77">
        <v>0</v>
      </c>
      <c r="G54" s="77">
        <v>2</v>
      </c>
      <c r="H54" s="77">
        <v>1</v>
      </c>
      <c r="I54" s="77">
        <v>300</v>
      </c>
      <c r="J54" s="76">
        <f t="shared" si="1"/>
        <v>9</v>
      </c>
      <c r="K54" s="77">
        <v>4</v>
      </c>
      <c r="L54" s="77">
        <v>5</v>
      </c>
      <c r="M54" s="78">
        <f t="shared" si="2"/>
        <v>10800</v>
      </c>
      <c r="N54" s="77"/>
      <c r="O54" s="71">
        <f t="shared" si="4"/>
        <v>10800</v>
      </c>
      <c r="P54" s="64" t="s">
        <v>159</v>
      </c>
      <c r="Q54" s="72" t="s">
        <v>199</v>
      </c>
      <c r="R54" s="73" t="s">
        <v>161</v>
      </c>
      <c r="S54" s="64" t="s">
        <v>82</v>
      </c>
      <c r="V54" s="74" t="s">
        <v>162</v>
      </c>
    </row>
    <row r="55" spans="1:23" s="110" customFormat="1" ht="20.100000000000001" customHeight="1" x14ac:dyDescent="0.25">
      <c r="A55" s="140">
        <v>33</v>
      </c>
      <c r="B55" s="141" t="s">
        <v>200</v>
      </c>
      <c r="C55" s="142"/>
      <c r="D55" s="143"/>
      <c r="E55" s="143"/>
      <c r="F55" s="143"/>
      <c r="G55" s="143"/>
      <c r="H55" s="143"/>
      <c r="I55" s="143"/>
      <c r="J55" s="142"/>
      <c r="K55" s="143"/>
      <c r="L55" s="143"/>
      <c r="M55" s="144"/>
      <c r="N55" s="143"/>
      <c r="O55" s="145">
        <f t="shared" si="4"/>
        <v>0</v>
      </c>
      <c r="P55" s="143"/>
      <c r="Q55" s="91"/>
      <c r="R55" s="92"/>
      <c r="S55" s="93"/>
      <c r="V55" s="95"/>
    </row>
    <row r="56" spans="1:23" s="110" customFormat="1" ht="20.100000000000001" customHeight="1" x14ac:dyDescent="0.25">
      <c r="A56" s="140"/>
      <c r="B56" s="117" t="s">
        <v>201</v>
      </c>
      <c r="C56" s="142">
        <f t="shared" ref="C56:C74" si="5">SUM(D56:H56)</f>
        <v>1</v>
      </c>
      <c r="D56" s="143">
        <v>0</v>
      </c>
      <c r="E56" s="143">
        <v>1</v>
      </c>
      <c r="F56" s="143">
        <v>0</v>
      </c>
      <c r="G56" s="143"/>
      <c r="H56" s="143">
        <v>0</v>
      </c>
      <c r="I56" s="143">
        <v>300</v>
      </c>
      <c r="J56" s="142">
        <f t="shared" ref="J56:J74" si="6">SUM(K56:L56)</f>
        <v>9</v>
      </c>
      <c r="K56" s="143">
        <v>4</v>
      </c>
      <c r="L56" s="143">
        <v>5</v>
      </c>
      <c r="M56" s="144">
        <f t="shared" ref="M56:M74" si="7">C56*I56*J56</f>
        <v>2700</v>
      </c>
      <c r="N56" s="77"/>
      <c r="O56" s="71">
        <v>2700</v>
      </c>
      <c r="P56" s="77"/>
      <c r="Q56" s="72" t="s">
        <v>202</v>
      </c>
      <c r="R56" s="73" t="s">
        <v>203</v>
      </c>
      <c r="S56" s="64" t="s">
        <v>173</v>
      </c>
      <c r="V56" s="95"/>
    </row>
    <row r="57" spans="1:23" s="148" customFormat="1" ht="27.75" customHeight="1" x14ac:dyDescent="0.25">
      <c r="A57" s="146">
        <v>34</v>
      </c>
      <c r="B57" s="107" t="s">
        <v>204</v>
      </c>
      <c r="C57" s="134">
        <f t="shared" si="5"/>
        <v>3</v>
      </c>
      <c r="D57" s="135">
        <v>1</v>
      </c>
      <c r="E57" s="135">
        <v>0</v>
      </c>
      <c r="F57" s="135">
        <v>2</v>
      </c>
      <c r="G57" s="135">
        <v>0</v>
      </c>
      <c r="H57" s="135">
        <v>0</v>
      </c>
      <c r="I57" s="135">
        <v>300</v>
      </c>
      <c r="J57" s="134">
        <f t="shared" si="6"/>
        <v>9</v>
      </c>
      <c r="K57" s="135">
        <v>4</v>
      </c>
      <c r="L57" s="135">
        <v>5</v>
      </c>
      <c r="M57" s="136">
        <f t="shared" si="7"/>
        <v>8100</v>
      </c>
      <c r="N57" s="135"/>
      <c r="O57" s="104">
        <f>M57</f>
        <v>8100</v>
      </c>
      <c r="P57" s="135" t="s">
        <v>204</v>
      </c>
      <c r="Q57" s="132" t="s">
        <v>205</v>
      </c>
      <c r="R57" s="147" t="s">
        <v>206</v>
      </c>
      <c r="S57" s="107" t="s">
        <v>82</v>
      </c>
      <c r="V57" s="109" t="s">
        <v>207</v>
      </c>
    </row>
    <row r="58" spans="1:23" s="110" customFormat="1" ht="20.100000000000001" customHeight="1" x14ac:dyDescent="0.25">
      <c r="A58" s="140">
        <v>35</v>
      </c>
      <c r="B58" s="120" t="s">
        <v>208</v>
      </c>
      <c r="C58" s="142">
        <f t="shared" si="5"/>
        <v>1</v>
      </c>
      <c r="D58" s="143"/>
      <c r="E58" s="143"/>
      <c r="F58" s="143"/>
      <c r="G58" s="143">
        <v>1</v>
      </c>
      <c r="H58" s="143"/>
      <c r="I58" s="143">
        <v>300</v>
      </c>
      <c r="J58" s="142">
        <f t="shared" si="6"/>
        <v>9</v>
      </c>
      <c r="K58" s="143">
        <v>4</v>
      </c>
      <c r="L58" s="143">
        <v>5</v>
      </c>
      <c r="M58" s="144">
        <f t="shared" si="7"/>
        <v>2700</v>
      </c>
      <c r="N58" s="143"/>
      <c r="O58" s="145">
        <f>M58</f>
        <v>2700</v>
      </c>
      <c r="P58" s="93" t="s">
        <v>209</v>
      </c>
      <c r="Q58" s="91" t="s">
        <v>191</v>
      </c>
      <c r="R58" s="149" t="s">
        <v>210</v>
      </c>
      <c r="S58" s="93" t="s">
        <v>82</v>
      </c>
      <c r="V58" s="95" t="s">
        <v>211</v>
      </c>
    </row>
    <row r="59" spans="1:23" s="148" customFormat="1" ht="36" customHeight="1" x14ac:dyDescent="0.25">
      <c r="A59" s="146">
        <v>36</v>
      </c>
      <c r="B59" s="150" t="s">
        <v>212</v>
      </c>
      <c r="C59" s="134">
        <f t="shared" si="5"/>
        <v>9</v>
      </c>
      <c r="D59" s="135"/>
      <c r="E59" s="135">
        <v>3</v>
      </c>
      <c r="F59" s="135">
        <v>3</v>
      </c>
      <c r="G59" s="135">
        <v>1</v>
      </c>
      <c r="H59" s="135">
        <v>2</v>
      </c>
      <c r="I59" s="135">
        <v>300</v>
      </c>
      <c r="J59" s="134">
        <f t="shared" si="6"/>
        <v>9</v>
      </c>
      <c r="K59" s="135">
        <v>4</v>
      </c>
      <c r="L59" s="135">
        <v>5</v>
      </c>
      <c r="M59" s="136">
        <f t="shared" si="7"/>
        <v>24300</v>
      </c>
      <c r="N59" s="135"/>
      <c r="O59" s="104">
        <f>M59</f>
        <v>24300</v>
      </c>
      <c r="P59" s="150" t="s">
        <v>213</v>
      </c>
      <c r="Q59" s="132" t="s">
        <v>214</v>
      </c>
      <c r="R59" s="147" t="s">
        <v>215</v>
      </c>
      <c r="S59" s="107" t="s">
        <v>59</v>
      </c>
      <c r="V59" s="109" t="s">
        <v>59</v>
      </c>
    </row>
    <row r="60" spans="1:23" s="82" customFormat="1" ht="28.5" customHeight="1" x14ac:dyDescent="0.2">
      <c r="A60" s="67">
        <v>37</v>
      </c>
      <c r="B60" s="117" t="s">
        <v>216</v>
      </c>
      <c r="C60" s="76">
        <f t="shared" si="5"/>
        <v>6</v>
      </c>
      <c r="D60" s="77">
        <v>1</v>
      </c>
      <c r="E60" s="77">
        <v>1</v>
      </c>
      <c r="F60" s="77">
        <v>3</v>
      </c>
      <c r="G60" s="77">
        <v>0</v>
      </c>
      <c r="H60" s="77">
        <v>1</v>
      </c>
      <c r="I60" s="77">
        <v>300</v>
      </c>
      <c r="J60" s="76">
        <f t="shared" si="6"/>
        <v>9</v>
      </c>
      <c r="K60" s="77">
        <v>4</v>
      </c>
      <c r="L60" s="77">
        <v>5</v>
      </c>
      <c r="M60" s="78">
        <f t="shared" si="7"/>
        <v>16200</v>
      </c>
      <c r="N60" s="77"/>
      <c r="O60" s="71">
        <f>M60</f>
        <v>16200</v>
      </c>
      <c r="P60" s="64" t="s">
        <v>217</v>
      </c>
      <c r="Q60" s="72" t="s">
        <v>218</v>
      </c>
      <c r="R60" s="73" t="s">
        <v>219</v>
      </c>
      <c r="S60" s="64" t="s">
        <v>88</v>
      </c>
      <c r="V60" s="74" t="s">
        <v>111</v>
      </c>
    </row>
    <row r="61" spans="1:23" s="82" customFormat="1" ht="30" customHeight="1" x14ac:dyDescent="0.25">
      <c r="A61" s="112">
        <v>38</v>
      </c>
      <c r="B61" s="117" t="s">
        <v>220</v>
      </c>
      <c r="C61" s="76">
        <f t="shared" si="5"/>
        <v>1</v>
      </c>
      <c r="D61" s="77">
        <v>1</v>
      </c>
      <c r="E61" s="77"/>
      <c r="F61" s="77"/>
      <c r="G61" s="77"/>
      <c r="H61" s="77"/>
      <c r="I61" s="77">
        <v>300</v>
      </c>
      <c r="J61" s="76">
        <f t="shared" si="6"/>
        <v>9</v>
      </c>
      <c r="K61" s="77">
        <v>4</v>
      </c>
      <c r="L61" s="77">
        <v>5</v>
      </c>
      <c r="M61" s="78">
        <f t="shared" si="7"/>
        <v>2700</v>
      </c>
      <c r="N61" s="77"/>
      <c r="O61" s="71">
        <f>M61</f>
        <v>2700</v>
      </c>
      <c r="P61" s="151" t="s">
        <v>99</v>
      </c>
      <c r="Q61" s="72" t="s">
        <v>221</v>
      </c>
      <c r="R61" s="73" t="s">
        <v>101</v>
      </c>
      <c r="S61" s="64" t="s">
        <v>102</v>
      </c>
      <c r="V61" s="74" t="s">
        <v>103</v>
      </c>
    </row>
    <row r="62" spans="1:23" s="65" customFormat="1" ht="24.75" customHeight="1" x14ac:dyDescent="0.25">
      <c r="A62" s="112">
        <v>39</v>
      </c>
      <c r="B62" s="64" t="s">
        <v>222</v>
      </c>
      <c r="C62" s="152">
        <f t="shared" si="5"/>
        <v>2</v>
      </c>
      <c r="D62" s="153">
        <v>1</v>
      </c>
      <c r="E62" s="153">
        <v>1</v>
      </c>
      <c r="F62" s="153">
        <v>0</v>
      </c>
      <c r="G62" s="153">
        <v>0</v>
      </c>
      <c r="H62" s="153">
        <v>0</v>
      </c>
      <c r="I62" s="153">
        <v>300</v>
      </c>
      <c r="J62" s="152">
        <f t="shared" si="6"/>
        <v>9</v>
      </c>
      <c r="K62" s="153">
        <v>4</v>
      </c>
      <c r="L62" s="153">
        <v>5</v>
      </c>
      <c r="M62" s="154">
        <f t="shared" si="7"/>
        <v>5400</v>
      </c>
      <c r="N62" s="69"/>
      <c r="O62" s="71">
        <f>SUM(M62:M63)</f>
        <v>7200</v>
      </c>
      <c r="P62" s="64" t="s">
        <v>222</v>
      </c>
      <c r="Q62" s="72" t="s">
        <v>223</v>
      </c>
      <c r="R62" s="73" t="s">
        <v>224</v>
      </c>
      <c r="S62" s="64" t="s">
        <v>102</v>
      </c>
      <c r="V62" s="74" t="s">
        <v>225</v>
      </c>
    </row>
    <row r="63" spans="1:23" s="82" customFormat="1" ht="28.5" customHeight="1" x14ac:dyDescent="0.25">
      <c r="A63" s="155"/>
      <c r="B63" s="156" t="s">
        <v>222</v>
      </c>
      <c r="C63" s="157">
        <f t="shared" si="5"/>
        <v>2</v>
      </c>
      <c r="D63" s="158">
        <v>1</v>
      </c>
      <c r="E63" s="158"/>
      <c r="F63" s="158">
        <v>1</v>
      </c>
      <c r="G63" s="158"/>
      <c r="H63" s="158"/>
      <c r="I63" s="158">
        <v>100</v>
      </c>
      <c r="J63" s="159">
        <f t="shared" si="6"/>
        <v>9</v>
      </c>
      <c r="K63" s="158">
        <v>4</v>
      </c>
      <c r="L63" s="158">
        <v>5</v>
      </c>
      <c r="M63" s="160">
        <f t="shared" si="7"/>
        <v>1800</v>
      </c>
      <c r="N63" s="158"/>
      <c r="O63" s="158"/>
      <c r="P63" s="158"/>
      <c r="Q63" s="161"/>
      <c r="R63" s="162"/>
      <c r="S63" s="158"/>
    </row>
    <row r="64" spans="1:23" s="82" customFormat="1" ht="48" customHeight="1" x14ac:dyDescent="0.25">
      <c r="A64" s="163">
        <v>40</v>
      </c>
      <c r="B64" s="164" t="s">
        <v>226</v>
      </c>
      <c r="C64" s="165">
        <f t="shared" si="5"/>
        <v>2</v>
      </c>
      <c r="D64" s="166"/>
      <c r="E64" s="166">
        <v>1</v>
      </c>
      <c r="F64" s="166">
        <v>1</v>
      </c>
      <c r="G64" s="166"/>
      <c r="H64" s="166"/>
      <c r="I64" s="166">
        <v>300</v>
      </c>
      <c r="J64" s="165">
        <f t="shared" si="6"/>
        <v>9</v>
      </c>
      <c r="K64" s="166">
        <v>4</v>
      </c>
      <c r="L64" s="166">
        <v>5</v>
      </c>
      <c r="M64" s="167">
        <f t="shared" si="7"/>
        <v>5400</v>
      </c>
      <c r="N64" s="168"/>
      <c r="O64" s="169">
        <f>M64</f>
        <v>5400</v>
      </c>
      <c r="P64" s="164" t="s">
        <v>226</v>
      </c>
      <c r="Q64" s="164" t="s">
        <v>227</v>
      </c>
      <c r="R64" s="170" t="s">
        <v>134</v>
      </c>
      <c r="S64" s="171" t="s">
        <v>135</v>
      </c>
      <c r="V64" s="82" t="s">
        <v>228</v>
      </c>
    </row>
    <row r="65" spans="1:22" s="82" customFormat="1" ht="35.25" customHeight="1" x14ac:dyDescent="0.2">
      <c r="A65" s="38">
        <v>41</v>
      </c>
      <c r="B65" s="172" t="s">
        <v>229</v>
      </c>
      <c r="C65" s="165">
        <f t="shared" si="5"/>
        <v>1</v>
      </c>
      <c r="D65" s="166"/>
      <c r="E65" s="166"/>
      <c r="F65" s="166"/>
      <c r="G65" s="166"/>
      <c r="H65" s="166">
        <v>1</v>
      </c>
      <c r="I65" s="166">
        <v>300</v>
      </c>
      <c r="J65" s="165">
        <f t="shared" si="6"/>
        <v>9</v>
      </c>
      <c r="K65" s="166">
        <v>4</v>
      </c>
      <c r="L65" s="166">
        <v>5</v>
      </c>
      <c r="M65" s="167">
        <f t="shared" si="7"/>
        <v>2700</v>
      </c>
      <c r="N65" s="168"/>
      <c r="O65" s="169">
        <f>M65</f>
        <v>2700</v>
      </c>
      <c r="P65" s="173" t="s">
        <v>230</v>
      </c>
      <c r="Q65" s="173" t="s">
        <v>231</v>
      </c>
      <c r="R65" s="174">
        <v>178542499</v>
      </c>
      <c r="S65" s="174" t="s">
        <v>232</v>
      </c>
      <c r="V65" s="82" t="s">
        <v>228</v>
      </c>
    </row>
    <row r="66" spans="1:22" s="82" customFormat="1" ht="48" customHeight="1" x14ac:dyDescent="0.2">
      <c r="A66" s="163">
        <v>42</v>
      </c>
      <c r="B66" s="175" t="s">
        <v>233</v>
      </c>
      <c r="C66" s="165">
        <f t="shared" si="5"/>
        <v>1</v>
      </c>
      <c r="D66" s="166"/>
      <c r="E66" s="166"/>
      <c r="F66" s="166"/>
      <c r="G66" s="166">
        <v>1</v>
      </c>
      <c r="H66" s="166"/>
      <c r="I66" s="166">
        <v>300</v>
      </c>
      <c r="J66" s="165">
        <f t="shared" si="6"/>
        <v>9</v>
      </c>
      <c r="K66" s="166">
        <v>4</v>
      </c>
      <c r="L66" s="166">
        <v>5</v>
      </c>
      <c r="M66" s="167">
        <f t="shared" si="7"/>
        <v>2700</v>
      </c>
      <c r="N66" s="168"/>
      <c r="O66" s="169">
        <f>M66</f>
        <v>2700</v>
      </c>
      <c r="P66" s="173" t="s">
        <v>234</v>
      </c>
      <c r="Q66" s="164" t="s">
        <v>235</v>
      </c>
      <c r="R66" s="170" t="s">
        <v>120</v>
      </c>
      <c r="S66" s="171" t="s">
        <v>116</v>
      </c>
      <c r="V66" s="82" t="s">
        <v>228</v>
      </c>
    </row>
    <row r="67" spans="1:22" s="82" customFormat="1" ht="44.25" customHeight="1" x14ac:dyDescent="0.2">
      <c r="A67" s="38">
        <v>43</v>
      </c>
      <c r="B67" s="175" t="s">
        <v>236</v>
      </c>
      <c r="C67" s="165">
        <f t="shared" si="5"/>
        <v>2</v>
      </c>
      <c r="D67" s="166"/>
      <c r="E67" s="166">
        <v>1</v>
      </c>
      <c r="F67" s="166"/>
      <c r="G67" s="166"/>
      <c r="H67" s="166">
        <v>1</v>
      </c>
      <c r="I67" s="166">
        <v>300</v>
      </c>
      <c r="J67" s="165">
        <f t="shared" si="6"/>
        <v>9</v>
      </c>
      <c r="K67" s="166">
        <v>4</v>
      </c>
      <c r="L67" s="166">
        <v>5</v>
      </c>
      <c r="M67" s="167">
        <f t="shared" si="7"/>
        <v>5400</v>
      </c>
      <c r="N67" s="168"/>
      <c r="O67" s="169">
        <f>SUM(M67:M68)</f>
        <v>7500</v>
      </c>
      <c r="P67" s="173" t="s">
        <v>234</v>
      </c>
      <c r="Q67" s="173" t="s">
        <v>237</v>
      </c>
      <c r="R67" s="174">
        <v>1810200650</v>
      </c>
      <c r="S67" s="176" t="s">
        <v>238</v>
      </c>
      <c r="V67" s="82" t="s">
        <v>228</v>
      </c>
    </row>
    <row r="68" spans="1:22" s="82" customFormat="1" ht="28.5" customHeight="1" x14ac:dyDescent="0.2">
      <c r="A68" s="38"/>
      <c r="B68" s="177"/>
      <c r="C68" s="165">
        <f t="shared" si="5"/>
        <v>1</v>
      </c>
      <c r="D68" s="166"/>
      <c r="E68" s="166"/>
      <c r="F68" s="166">
        <v>1</v>
      </c>
      <c r="G68" s="166"/>
      <c r="H68" s="166"/>
      <c r="I68" s="166">
        <v>300</v>
      </c>
      <c r="J68" s="165">
        <f t="shared" si="6"/>
        <v>7</v>
      </c>
      <c r="K68" s="166">
        <v>4</v>
      </c>
      <c r="L68" s="166">
        <v>3</v>
      </c>
      <c r="M68" s="167">
        <f t="shared" si="7"/>
        <v>2100</v>
      </c>
      <c r="N68" s="168"/>
      <c r="O68" s="169"/>
      <c r="P68" s="173"/>
      <c r="Q68" s="173"/>
      <c r="R68" s="174"/>
      <c r="S68" s="176"/>
      <c r="V68" s="82" t="s">
        <v>228</v>
      </c>
    </row>
    <row r="69" spans="1:22" s="82" customFormat="1" ht="33" customHeight="1" x14ac:dyDescent="0.2">
      <c r="A69" s="163">
        <v>44</v>
      </c>
      <c r="B69" s="172" t="s">
        <v>239</v>
      </c>
      <c r="C69" s="165">
        <f t="shared" si="5"/>
        <v>2</v>
      </c>
      <c r="D69" s="166">
        <v>1</v>
      </c>
      <c r="E69" s="166"/>
      <c r="F69" s="166">
        <v>1</v>
      </c>
      <c r="G69" s="166"/>
      <c r="H69" s="166"/>
      <c r="I69" s="166">
        <v>300</v>
      </c>
      <c r="J69" s="165">
        <f t="shared" si="6"/>
        <v>9</v>
      </c>
      <c r="K69" s="166">
        <v>4</v>
      </c>
      <c r="L69" s="166">
        <v>5</v>
      </c>
      <c r="M69" s="167">
        <f t="shared" si="7"/>
        <v>5400</v>
      </c>
      <c r="N69" s="168"/>
      <c r="O69" s="169">
        <f t="shared" ref="O69:O74" si="8">M69</f>
        <v>5400</v>
      </c>
      <c r="P69" s="173" t="s">
        <v>239</v>
      </c>
      <c r="Q69" s="172" t="s">
        <v>240</v>
      </c>
      <c r="R69" s="174">
        <v>683996868</v>
      </c>
      <c r="S69" s="174" t="s">
        <v>241</v>
      </c>
      <c r="V69" s="82" t="s">
        <v>228</v>
      </c>
    </row>
    <row r="70" spans="1:22" s="82" customFormat="1" ht="46.5" customHeight="1" x14ac:dyDescent="0.2">
      <c r="A70" s="38">
        <v>45</v>
      </c>
      <c r="B70" s="178" t="s">
        <v>137</v>
      </c>
      <c r="C70" s="165">
        <f t="shared" si="5"/>
        <v>2</v>
      </c>
      <c r="D70" s="166"/>
      <c r="E70" s="166">
        <v>1</v>
      </c>
      <c r="F70" s="166">
        <v>1</v>
      </c>
      <c r="G70" s="166"/>
      <c r="H70" s="166"/>
      <c r="I70" s="166">
        <v>300</v>
      </c>
      <c r="J70" s="165">
        <f t="shared" si="6"/>
        <v>9</v>
      </c>
      <c r="K70" s="166">
        <v>4</v>
      </c>
      <c r="L70" s="166">
        <v>5</v>
      </c>
      <c r="M70" s="167">
        <f t="shared" si="7"/>
        <v>5400</v>
      </c>
      <c r="N70" s="168"/>
      <c r="O70" s="169">
        <f t="shared" si="8"/>
        <v>5400</v>
      </c>
      <c r="P70" s="164" t="s">
        <v>132</v>
      </c>
      <c r="Q70" s="179" t="s">
        <v>138</v>
      </c>
      <c r="R70" s="170" t="s">
        <v>134</v>
      </c>
      <c r="S70" s="171" t="s">
        <v>135</v>
      </c>
      <c r="V70" s="82" t="s">
        <v>228</v>
      </c>
    </row>
    <row r="71" spans="1:22" s="82" customFormat="1" ht="32.25" customHeight="1" x14ac:dyDescent="0.25">
      <c r="A71" s="163">
        <v>46</v>
      </c>
      <c r="B71" s="164" t="s">
        <v>149</v>
      </c>
      <c r="C71" s="165">
        <f t="shared" si="5"/>
        <v>1</v>
      </c>
      <c r="D71" s="166"/>
      <c r="E71" s="166"/>
      <c r="F71" s="166"/>
      <c r="G71" s="166">
        <v>1</v>
      </c>
      <c r="H71" s="166"/>
      <c r="I71" s="166">
        <v>300</v>
      </c>
      <c r="J71" s="165">
        <f t="shared" si="6"/>
        <v>9</v>
      </c>
      <c r="K71" s="166">
        <v>4</v>
      </c>
      <c r="L71" s="166">
        <v>5</v>
      </c>
      <c r="M71" s="167">
        <f t="shared" si="7"/>
        <v>2700</v>
      </c>
      <c r="N71" s="168"/>
      <c r="O71" s="169">
        <f t="shared" si="8"/>
        <v>2700</v>
      </c>
      <c r="P71" s="164" t="s">
        <v>149</v>
      </c>
      <c r="Q71" s="164" t="s">
        <v>150</v>
      </c>
      <c r="R71" s="170" t="s">
        <v>151</v>
      </c>
      <c r="S71" s="176" t="s">
        <v>153</v>
      </c>
      <c r="V71" s="82" t="s">
        <v>228</v>
      </c>
    </row>
    <row r="72" spans="1:22" s="82" customFormat="1" ht="34.5" customHeight="1" x14ac:dyDescent="0.25">
      <c r="A72" s="180">
        <v>47</v>
      </c>
      <c r="B72" s="164" t="s">
        <v>74</v>
      </c>
      <c r="C72" s="165">
        <f t="shared" si="5"/>
        <v>1</v>
      </c>
      <c r="D72" s="166">
        <v>1</v>
      </c>
      <c r="E72" s="166"/>
      <c r="F72" s="166"/>
      <c r="G72" s="166"/>
      <c r="H72" s="166"/>
      <c r="I72" s="166">
        <v>300</v>
      </c>
      <c r="J72" s="165">
        <f t="shared" si="6"/>
        <v>9</v>
      </c>
      <c r="K72" s="166">
        <v>4</v>
      </c>
      <c r="L72" s="166">
        <v>5</v>
      </c>
      <c r="M72" s="167">
        <f t="shared" si="7"/>
        <v>2700</v>
      </c>
      <c r="N72" s="168"/>
      <c r="O72" s="169">
        <f t="shared" si="8"/>
        <v>2700</v>
      </c>
      <c r="P72" s="164" t="s">
        <v>74</v>
      </c>
      <c r="Q72" s="164" t="s">
        <v>75</v>
      </c>
      <c r="R72" s="170" t="s">
        <v>76</v>
      </c>
      <c r="S72" s="171" t="s">
        <v>77</v>
      </c>
      <c r="V72" s="82" t="s">
        <v>228</v>
      </c>
    </row>
    <row r="73" spans="1:22" s="82" customFormat="1" ht="28.5" customHeight="1" x14ac:dyDescent="0.2">
      <c r="A73" s="180">
        <v>48</v>
      </c>
      <c r="B73" s="173" t="s">
        <v>95</v>
      </c>
      <c r="C73" s="165">
        <f t="shared" si="5"/>
        <v>1</v>
      </c>
      <c r="D73" s="166"/>
      <c r="E73" s="166">
        <v>1</v>
      </c>
      <c r="F73" s="166"/>
      <c r="G73" s="166"/>
      <c r="H73" s="166"/>
      <c r="I73" s="166">
        <v>300</v>
      </c>
      <c r="J73" s="165">
        <f t="shared" si="6"/>
        <v>9</v>
      </c>
      <c r="K73" s="166">
        <v>4</v>
      </c>
      <c r="L73" s="166">
        <v>5</v>
      </c>
      <c r="M73" s="167">
        <f t="shared" si="7"/>
        <v>2700</v>
      </c>
      <c r="N73" s="168"/>
      <c r="O73" s="169">
        <f t="shared" si="8"/>
        <v>2700</v>
      </c>
      <c r="P73" s="173" t="s">
        <v>96</v>
      </c>
      <c r="Q73" s="164" t="s">
        <v>97</v>
      </c>
      <c r="R73" s="170" t="s">
        <v>98</v>
      </c>
      <c r="S73" s="171" t="s">
        <v>59</v>
      </c>
      <c r="V73" s="82" t="s">
        <v>228</v>
      </c>
    </row>
    <row r="74" spans="1:22" s="82" customFormat="1" ht="28.5" customHeight="1" x14ac:dyDescent="0.25">
      <c r="A74" s="180">
        <v>49</v>
      </c>
      <c r="B74" s="164" t="s">
        <v>99</v>
      </c>
      <c r="C74" s="165">
        <f t="shared" si="5"/>
        <v>4</v>
      </c>
      <c r="D74" s="166"/>
      <c r="E74" s="166"/>
      <c r="F74" s="166">
        <v>1</v>
      </c>
      <c r="G74" s="166">
        <v>2</v>
      </c>
      <c r="H74" s="166">
        <v>1</v>
      </c>
      <c r="I74" s="166">
        <v>300</v>
      </c>
      <c r="J74" s="165">
        <f t="shared" si="6"/>
        <v>9</v>
      </c>
      <c r="K74" s="166">
        <v>4</v>
      </c>
      <c r="L74" s="166">
        <v>5</v>
      </c>
      <c r="M74" s="167">
        <f t="shared" si="7"/>
        <v>10800</v>
      </c>
      <c r="N74" s="168"/>
      <c r="O74" s="169">
        <f t="shared" si="8"/>
        <v>10800</v>
      </c>
      <c r="P74" s="181" t="s">
        <v>99</v>
      </c>
      <c r="Q74" s="182" t="s">
        <v>100</v>
      </c>
      <c r="R74" s="183" t="s">
        <v>101</v>
      </c>
      <c r="S74" s="184" t="s">
        <v>102</v>
      </c>
      <c r="V74" s="82" t="s">
        <v>228</v>
      </c>
    </row>
    <row r="75" spans="1:22" ht="23.25" customHeight="1" x14ac:dyDescent="0.2">
      <c r="A75" s="185"/>
      <c r="B75" s="186" t="s">
        <v>3</v>
      </c>
      <c r="C75" s="187">
        <f>SUM(C13:C74)</f>
        <v>1059</v>
      </c>
      <c r="D75" s="188">
        <f>SUM(D13:D63)</f>
        <v>237</v>
      </c>
      <c r="E75" s="188">
        <f>SUM(E13:E63)</f>
        <v>199</v>
      </c>
      <c r="F75" s="188">
        <f>SUM(F13:F63)</f>
        <v>220</v>
      </c>
      <c r="G75" s="188">
        <f>SUM(G13:G63)</f>
        <v>183</v>
      </c>
      <c r="H75" s="188">
        <f>SUM(H13:H63)</f>
        <v>202</v>
      </c>
      <c r="I75" s="189"/>
      <c r="J75" s="188"/>
      <c r="K75" s="189"/>
      <c r="L75" s="189"/>
      <c r="M75" s="187">
        <f>SUM(M13:M74)</f>
        <v>2846400</v>
      </c>
      <c r="N75" s="190"/>
      <c r="O75" s="191">
        <f>SUM(O13:O74)</f>
        <v>2846400</v>
      </c>
      <c r="P75" s="192"/>
      <c r="Q75" s="192"/>
      <c r="R75" s="193"/>
      <c r="S75" s="192"/>
    </row>
    <row r="76" spans="1:22" ht="21" customHeight="1" x14ac:dyDescent="0.25">
      <c r="A76" s="194"/>
      <c r="B76" s="195" t="s">
        <v>242</v>
      </c>
      <c r="C76" s="194"/>
      <c r="D76" s="194"/>
      <c r="E76" s="194"/>
      <c r="F76" s="194"/>
      <c r="G76" s="194"/>
      <c r="H76" s="194"/>
      <c r="J76" s="196"/>
      <c r="K76" s="196"/>
      <c r="L76" s="196"/>
      <c r="M76" s="197"/>
      <c r="N76" s="194"/>
      <c r="O76" s="194"/>
      <c r="P76" s="194"/>
      <c r="Q76" s="194"/>
      <c r="R76" s="194"/>
      <c r="S76" s="194"/>
    </row>
    <row r="77" spans="1:22" x14ac:dyDescent="0.25">
      <c r="A77" s="194"/>
      <c r="B77" s="195" t="s">
        <v>243</v>
      </c>
      <c r="C77" s="198"/>
      <c r="D77" s="194"/>
      <c r="E77" s="194"/>
      <c r="F77" s="194"/>
      <c r="G77" s="194"/>
      <c r="H77" s="194"/>
      <c r="J77" s="198"/>
      <c r="K77" s="198"/>
      <c r="L77" s="198"/>
      <c r="M77" s="197"/>
      <c r="N77" s="194"/>
      <c r="O77" s="194"/>
      <c r="P77" s="194"/>
      <c r="Q77" s="196"/>
      <c r="R77" s="194"/>
      <c r="S77" s="194"/>
    </row>
    <row r="78" spans="1:22" x14ac:dyDescent="0.25">
      <c r="A78" s="194"/>
      <c r="B78" s="194"/>
      <c r="C78" s="198"/>
      <c r="D78" s="194"/>
      <c r="E78" s="194"/>
      <c r="F78" s="194"/>
      <c r="G78" s="194"/>
      <c r="H78" s="194"/>
      <c r="I78" s="199"/>
      <c r="J78" s="198"/>
      <c r="K78" s="198"/>
      <c r="L78" s="198"/>
      <c r="M78" s="197"/>
      <c r="N78" s="194"/>
      <c r="O78" s="194"/>
      <c r="P78" s="194"/>
      <c r="Q78" s="199"/>
      <c r="R78" s="194"/>
      <c r="S78" s="194"/>
    </row>
    <row r="79" spans="1:22" x14ac:dyDescent="0.25">
      <c r="A79" s="194"/>
      <c r="B79" s="194"/>
      <c r="C79" s="198"/>
      <c r="D79" s="194"/>
      <c r="E79" s="194"/>
      <c r="F79" s="194"/>
      <c r="G79" s="194"/>
      <c r="H79" s="194"/>
      <c r="I79" s="199"/>
      <c r="J79" s="198"/>
      <c r="K79" s="198"/>
      <c r="L79" s="198"/>
      <c r="M79" s="197"/>
      <c r="N79" s="194"/>
      <c r="O79" s="194"/>
      <c r="P79" s="194"/>
      <c r="Q79" s="194"/>
      <c r="R79" s="194"/>
      <c r="S79" s="194"/>
    </row>
    <row r="80" spans="1:22" x14ac:dyDescent="0.25">
      <c r="A80" s="194"/>
      <c r="B80" s="194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7"/>
      <c r="N80" s="194"/>
      <c r="O80" s="194"/>
      <c r="P80" s="194"/>
      <c r="Q80" s="194"/>
      <c r="R80" s="194"/>
      <c r="S80" s="194"/>
    </row>
    <row r="81" spans="1:19" x14ac:dyDescent="0.25">
      <c r="A81" s="194"/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7"/>
      <c r="N81" s="194"/>
      <c r="O81" s="194"/>
      <c r="P81" s="194"/>
      <c r="Q81" s="194"/>
      <c r="R81" s="194"/>
      <c r="S81" s="194"/>
    </row>
    <row r="82" spans="1:19" x14ac:dyDescent="0.25">
      <c r="H82" s="232"/>
      <c r="I82" s="232"/>
      <c r="J82" s="232"/>
    </row>
    <row r="84" spans="1:19" x14ac:dyDescent="0.25">
      <c r="B84" s="31" t="s">
        <v>244</v>
      </c>
    </row>
    <row r="85" spans="1:19" x14ac:dyDescent="0.25">
      <c r="B85" s="31" t="s">
        <v>245</v>
      </c>
    </row>
    <row r="86" spans="1:19" ht="18.75" x14ac:dyDescent="0.3">
      <c r="A86" s="200" t="s">
        <v>17</v>
      </c>
    </row>
    <row r="87" spans="1:19" x14ac:dyDescent="0.25">
      <c r="A87" s="37" t="s">
        <v>246</v>
      </c>
    </row>
    <row r="88" spans="1:19" x14ac:dyDescent="0.25">
      <c r="A88" s="37" t="s">
        <v>247</v>
      </c>
    </row>
    <row r="89" spans="1:19" x14ac:dyDescent="0.25">
      <c r="A89" s="37" t="s">
        <v>248</v>
      </c>
    </row>
    <row r="90" spans="1:19" x14ac:dyDescent="0.25">
      <c r="A90" s="37"/>
    </row>
    <row r="91" spans="1:19" x14ac:dyDescent="0.25">
      <c r="A91" s="37"/>
    </row>
    <row r="92" spans="1:19" x14ac:dyDescent="0.25">
      <c r="A92" s="201"/>
    </row>
    <row r="93" spans="1:19" x14ac:dyDescent="0.25">
      <c r="B93" s="37"/>
    </row>
  </sheetData>
  <mergeCells count="20">
    <mergeCell ref="Q9:Q10"/>
    <mergeCell ref="R9:R10"/>
    <mergeCell ref="S9:S10"/>
    <mergeCell ref="H82:J82"/>
    <mergeCell ref="A7:S7"/>
    <mergeCell ref="A9:A10"/>
    <mergeCell ref="B9:B10"/>
    <mergeCell ref="C9:H10"/>
    <mergeCell ref="I9:I10"/>
    <mergeCell ref="J9:L9"/>
    <mergeCell ref="M9:M10"/>
    <mergeCell ref="N9:N10"/>
    <mergeCell ref="O9:O10"/>
    <mergeCell ref="P9:P10"/>
    <mergeCell ref="A6:S6"/>
    <mergeCell ref="H1:N1"/>
    <mergeCell ref="Q1:S1"/>
    <mergeCell ref="Q2:S2"/>
    <mergeCell ref="A4:S4"/>
    <mergeCell ref="A5:S5"/>
  </mergeCells>
  <printOptions horizontalCentered="1"/>
  <pageMargins left="7.874015748031496E-2" right="7.874015748031496E-2" top="0.23622047244094491" bottom="0.23622047244094491" header="0.11811023622047245" footer="0.11811023622047245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3"/>
  <sheetViews>
    <sheetView tabSelected="1" workbookViewId="0">
      <selection activeCell="Q19" sqref="Q19"/>
    </sheetView>
  </sheetViews>
  <sheetFormatPr defaultRowHeight="15" x14ac:dyDescent="0.25"/>
  <cols>
    <col min="1" max="1" width="4.7109375" style="5" customWidth="1"/>
    <col min="2" max="2" width="20" style="5" customWidth="1"/>
    <col min="3" max="3" width="14.42578125" style="5" customWidth="1"/>
    <col min="4" max="4" width="8.85546875" style="5" customWidth="1"/>
    <col min="5" max="5" width="19.42578125" style="5" customWidth="1"/>
    <col min="6" max="6" width="9.28515625" style="5" customWidth="1"/>
    <col min="7" max="7" width="6.7109375" style="5" customWidth="1"/>
    <col min="8" max="8" width="10.42578125" style="5" customWidth="1"/>
    <col min="9" max="9" width="9.140625" style="5" customWidth="1"/>
    <col min="10" max="10" width="8.28515625" style="5" customWidth="1"/>
    <col min="11" max="11" width="7" style="5" customWidth="1"/>
    <col min="12" max="12" width="10.5703125" style="5" customWidth="1"/>
    <col min="13" max="13" width="11.85546875" style="5" customWidth="1"/>
    <col min="14" max="259" width="9.140625" style="5"/>
    <col min="260" max="260" width="4.7109375" style="5" customWidth="1"/>
    <col min="261" max="261" width="24.140625" style="5" customWidth="1"/>
    <col min="262" max="262" width="7.7109375" style="5" customWidth="1"/>
    <col min="263" max="263" width="8" style="5" customWidth="1"/>
    <col min="264" max="264" width="10.5703125" style="5" customWidth="1"/>
    <col min="265" max="265" width="10.7109375" style="5" customWidth="1"/>
    <col min="266" max="266" width="23.42578125" style="5" customWidth="1"/>
    <col min="267" max="267" width="9.42578125" style="5" customWidth="1"/>
    <col min="268" max="515" width="9.140625" style="5"/>
    <col min="516" max="516" width="4.7109375" style="5" customWidth="1"/>
    <col min="517" max="517" width="24.140625" style="5" customWidth="1"/>
    <col min="518" max="518" width="7.7109375" style="5" customWidth="1"/>
    <col min="519" max="519" width="8" style="5" customWidth="1"/>
    <col min="520" max="520" width="10.5703125" style="5" customWidth="1"/>
    <col min="521" max="521" width="10.7109375" style="5" customWidth="1"/>
    <col min="522" max="522" width="23.42578125" style="5" customWidth="1"/>
    <col min="523" max="523" width="9.42578125" style="5" customWidth="1"/>
    <col min="524" max="771" width="9.140625" style="5"/>
    <col min="772" max="772" width="4.7109375" style="5" customWidth="1"/>
    <col min="773" max="773" width="24.140625" style="5" customWidth="1"/>
    <col min="774" max="774" width="7.7109375" style="5" customWidth="1"/>
    <col min="775" max="775" width="8" style="5" customWidth="1"/>
    <col min="776" max="776" width="10.5703125" style="5" customWidth="1"/>
    <col min="777" max="777" width="10.7109375" style="5" customWidth="1"/>
    <col min="778" max="778" width="23.42578125" style="5" customWidth="1"/>
    <col min="779" max="779" width="9.42578125" style="5" customWidth="1"/>
    <col min="780" max="1027" width="9.140625" style="5"/>
    <col min="1028" max="1028" width="4.7109375" style="5" customWidth="1"/>
    <col min="1029" max="1029" width="24.140625" style="5" customWidth="1"/>
    <col min="1030" max="1030" width="7.7109375" style="5" customWidth="1"/>
    <col min="1031" max="1031" width="8" style="5" customWidth="1"/>
    <col min="1032" max="1032" width="10.5703125" style="5" customWidth="1"/>
    <col min="1033" max="1033" width="10.7109375" style="5" customWidth="1"/>
    <col min="1034" max="1034" width="23.42578125" style="5" customWidth="1"/>
    <col min="1035" max="1035" width="9.42578125" style="5" customWidth="1"/>
    <col min="1036" max="1283" width="9.140625" style="5"/>
    <col min="1284" max="1284" width="4.7109375" style="5" customWidth="1"/>
    <col min="1285" max="1285" width="24.140625" style="5" customWidth="1"/>
    <col min="1286" max="1286" width="7.7109375" style="5" customWidth="1"/>
    <col min="1287" max="1287" width="8" style="5" customWidth="1"/>
    <col min="1288" max="1288" width="10.5703125" style="5" customWidth="1"/>
    <col min="1289" max="1289" width="10.7109375" style="5" customWidth="1"/>
    <col min="1290" max="1290" width="23.42578125" style="5" customWidth="1"/>
    <col min="1291" max="1291" width="9.42578125" style="5" customWidth="1"/>
    <col min="1292" max="1539" width="9.140625" style="5"/>
    <col min="1540" max="1540" width="4.7109375" style="5" customWidth="1"/>
    <col min="1541" max="1541" width="24.140625" style="5" customWidth="1"/>
    <col min="1542" max="1542" width="7.7109375" style="5" customWidth="1"/>
    <col min="1543" max="1543" width="8" style="5" customWidth="1"/>
    <col min="1544" max="1544" width="10.5703125" style="5" customWidth="1"/>
    <col min="1545" max="1545" width="10.7109375" style="5" customWidth="1"/>
    <col min="1546" max="1546" width="23.42578125" style="5" customWidth="1"/>
    <col min="1547" max="1547" width="9.42578125" style="5" customWidth="1"/>
    <col min="1548" max="1795" width="9.140625" style="5"/>
    <col min="1796" max="1796" width="4.7109375" style="5" customWidth="1"/>
    <col min="1797" max="1797" width="24.140625" style="5" customWidth="1"/>
    <col min="1798" max="1798" width="7.7109375" style="5" customWidth="1"/>
    <col min="1799" max="1799" width="8" style="5" customWidth="1"/>
    <col min="1800" max="1800" width="10.5703125" style="5" customWidth="1"/>
    <col min="1801" max="1801" width="10.7109375" style="5" customWidth="1"/>
    <col min="1802" max="1802" width="23.42578125" style="5" customWidth="1"/>
    <col min="1803" max="1803" width="9.42578125" style="5" customWidth="1"/>
    <col min="1804" max="2051" width="9.140625" style="5"/>
    <col min="2052" max="2052" width="4.7109375" style="5" customWidth="1"/>
    <col min="2053" max="2053" width="24.140625" style="5" customWidth="1"/>
    <col min="2054" max="2054" width="7.7109375" style="5" customWidth="1"/>
    <col min="2055" max="2055" width="8" style="5" customWidth="1"/>
    <col min="2056" max="2056" width="10.5703125" style="5" customWidth="1"/>
    <col min="2057" max="2057" width="10.7109375" style="5" customWidth="1"/>
    <col min="2058" max="2058" width="23.42578125" style="5" customWidth="1"/>
    <col min="2059" max="2059" width="9.42578125" style="5" customWidth="1"/>
    <col min="2060" max="2307" width="9.140625" style="5"/>
    <col min="2308" max="2308" width="4.7109375" style="5" customWidth="1"/>
    <col min="2309" max="2309" width="24.140625" style="5" customWidth="1"/>
    <col min="2310" max="2310" width="7.7109375" style="5" customWidth="1"/>
    <col min="2311" max="2311" width="8" style="5" customWidth="1"/>
    <col min="2312" max="2312" width="10.5703125" style="5" customWidth="1"/>
    <col min="2313" max="2313" width="10.7109375" style="5" customWidth="1"/>
    <col min="2314" max="2314" width="23.42578125" style="5" customWidth="1"/>
    <col min="2315" max="2315" width="9.42578125" style="5" customWidth="1"/>
    <col min="2316" max="2563" width="9.140625" style="5"/>
    <col min="2564" max="2564" width="4.7109375" style="5" customWidth="1"/>
    <col min="2565" max="2565" width="24.140625" style="5" customWidth="1"/>
    <col min="2566" max="2566" width="7.7109375" style="5" customWidth="1"/>
    <col min="2567" max="2567" width="8" style="5" customWidth="1"/>
    <col min="2568" max="2568" width="10.5703125" style="5" customWidth="1"/>
    <col min="2569" max="2569" width="10.7109375" style="5" customWidth="1"/>
    <col min="2570" max="2570" width="23.42578125" style="5" customWidth="1"/>
    <col min="2571" max="2571" width="9.42578125" style="5" customWidth="1"/>
    <col min="2572" max="2819" width="9.140625" style="5"/>
    <col min="2820" max="2820" width="4.7109375" style="5" customWidth="1"/>
    <col min="2821" max="2821" width="24.140625" style="5" customWidth="1"/>
    <col min="2822" max="2822" width="7.7109375" style="5" customWidth="1"/>
    <col min="2823" max="2823" width="8" style="5" customWidth="1"/>
    <col min="2824" max="2824" width="10.5703125" style="5" customWidth="1"/>
    <col min="2825" max="2825" width="10.7109375" style="5" customWidth="1"/>
    <col min="2826" max="2826" width="23.42578125" style="5" customWidth="1"/>
    <col min="2827" max="2827" width="9.42578125" style="5" customWidth="1"/>
    <col min="2828" max="3075" width="9.140625" style="5"/>
    <col min="3076" max="3076" width="4.7109375" style="5" customWidth="1"/>
    <col min="3077" max="3077" width="24.140625" style="5" customWidth="1"/>
    <col min="3078" max="3078" width="7.7109375" style="5" customWidth="1"/>
    <col min="3079" max="3079" width="8" style="5" customWidth="1"/>
    <col min="3080" max="3080" width="10.5703125" style="5" customWidth="1"/>
    <col min="3081" max="3081" width="10.7109375" style="5" customWidth="1"/>
    <col min="3082" max="3082" width="23.42578125" style="5" customWidth="1"/>
    <col min="3083" max="3083" width="9.42578125" style="5" customWidth="1"/>
    <col min="3084" max="3331" width="9.140625" style="5"/>
    <col min="3332" max="3332" width="4.7109375" style="5" customWidth="1"/>
    <col min="3333" max="3333" width="24.140625" style="5" customWidth="1"/>
    <col min="3334" max="3334" width="7.7109375" style="5" customWidth="1"/>
    <col min="3335" max="3335" width="8" style="5" customWidth="1"/>
    <col min="3336" max="3336" width="10.5703125" style="5" customWidth="1"/>
    <col min="3337" max="3337" width="10.7109375" style="5" customWidth="1"/>
    <col min="3338" max="3338" width="23.42578125" style="5" customWidth="1"/>
    <col min="3339" max="3339" width="9.42578125" style="5" customWidth="1"/>
    <col min="3340" max="3587" width="9.140625" style="5"/>
    <col min="3588" max="3588" width="4.7109375" style="5" customWidth="1"/>
    <col min="3589" max="3589" width="24.140625" style="5" customWidth="1"/>
    <col min="3590" max="3590" width="7.7109375" style="5" customWidth="1"/>
    <col min="3591" max="3591" width="8" style="5" customWidth="1"/>
    <col min="3592" max="3592" width="10.5703125" style="5" customWidth="1"/>
    <col min="3593" max="3593" width="10.7109375" style="5" customWidth="1"/>
    <col min="3594" max="3594" width="23.42578125" style="5" customWidth="1"/>
    <col min="3595" max="3595" width="9.42578125" style="5" customWidth="1"/>
    <col min="3596" max="3843" width="9.140625" style="5"/>
    <col min="3844" max="3844" width="4.7109375" style="5" customWidth="1"/>
    <col min="3845" max="3845" width="24.140625" style="5" customWidth="1"/>
    <col min="3846" max="3846" width="7.7109375" style="5" customWidth="1"/>
    <col min="3847" max="3847" width="8" style="5" customWidth="1"/>
    <col min="3848" max="3848" width="10.5703125" style="5" customWidth="1"/>
    <col min="3849" max="3849" width="10.7109375" style="5" customWidth="1"/>
    <col min="3850" max="3850" width="23.42578125" style="5" customWidth="1"/>
    <col min="3851" max="3851" width="9.42578125" style="5" customWidth="1"/>
    <col min="3852" max="4099" width="9.140625" style="5"/>
    <col min="4100" max="4100" width="4.7109375" style="5" customWidth="1"/>
    <col min="4101" max="4101" width="24.140625" style="5" customWidth="1"/>
    <col min="4102" max="4102" width="7.7109375" style="5" customWidth="1"/>
    <col min="4103" max="4103" width="8" style="5" customWidth="1"/>
    <col min="4104" max="4104" width="10.5703125" style="5" customWidth="1"/>
    <col min="4105" max="4105" width="10.7109375" style="5" customWidth="1"/>
    <col min="4106" max="4106" width="23.42578125" style="5" customWidth="1"/>
    <col min="4107" max="4107" width="9.42578125" style="5" customWidth="1"/>
    <col min="4108" max="4355" width="9.140625" style="5"/>
    <col min="4356" max="4356" width="4.7109375" style="5" customWidth="1"/>
    <col min="4357" max="4357" width="24.140625" style="5" customWidth="1"/>
    <col min="4358" max="4358" width="7.7109375" style="5" customWidth="1"/>
    <col min="4359" max="4359" width="8" style="5" customWidth="1"/>
    <col min="4360" max="4360" width="10.5703125" style="5" customWidth="1"/>
    <col min="4361" max="4361" width="10.7109375" style="5" customWidth="1"/>
    <col min="4362" max="4362" width="23.42578125" style="5" customWidth="1"/>
    <col min="4363" max="4363" width="9.42578125" style="5" customWidth="1"/>
    <col min="4364" max="4611" width="9.140625" style="5"/>
    <col min="4612" max="4612" width="4.7109375" style="5" customWidth="1"/>
    <col min="4613" max="4613" width="24.140625" style="5" customWidth="1"/>
    <col min="4614" max="4614" width="7.7109375" style="5" customWidth="1"/>
    <col min="4615" max="4615" width="8" style="5" customWidth="1"/>
    <col min="4616" max="4616" width="10.5703125" style="5" customWidth="1"/>
    <col min="4617" max="4617" width="10.7109375" style="5" customWidth="1"/>
    <col min="4618" max="4618" width="23.42578125" style="5" customWidth="1"/>
    <col min="4619" max="4619" width="9.42578125" style="5" customWidth="1"/>
    <col min="4620" max="4867" width="9.140625" style="5"/>
    <col min="4868" max="4868" width="4.7109375" style="5" customWidth="1"/>
    <col min="4869" max="4869" width="24.140625" style="5" customWidth="1"/>
    <col min="4870" max="4870" width="7.7109375" style="5" customWidth="1"/>
    <col min="4871" max="4871" width="8" style="5" customWidth="1"/>
    <col min="4872" max="4872" width="10.5703125" style="5" customWidth="1"/>
    <col min="4873" max="4873" width="10.7109375" style="5" customWidth="1"/>
    <col min="4874" max="4874" width="23.42578125" style="5" customWidth="1"/>
    <col min="4875" max="4875" width="9.42578125" style="5" customWidth="1"/>
    <col min="4876" max="5123" width="9.140625" style="5"/>
    <col min="5124" max="5124" width="4.7109375" style="5" customWidth="1"/>
    <col min="5125" max="5125" width="24.140625" style="5" customWidth="1"/>
    <col min="5126" max="5126" width="7.7109375" style="5" customWidth="1"/>
    <col min="5127" max="5127" width="8" style="5" customWidth="1"/>
    <col min="5128" max="5128" width="10.5703125" style="5" customWidth="1"/>
    <col min="5129" max="5129" width="10.7109375" style="5" customWidth="1"/>
    <col min="5130" max="5130" width="23.42578125" style="5" customWidth="1"/>
    <col min="5131" max="5131" width="9.42578125" style="5" customWidth="1"/>
    <col min="5132" max="5379" width="9.140625" style="5"/>
    <col min="5380" max="5380" width="4.7109375" style="5" customWidth="1"/>
    <col min="5381" max="5381" width="24.140625" style="5" customWidth="1"/>
    <col min="5382" max="5382" width="7.7109375" style="5" customWidth="1"/>
    <col min="5383" max="5383" width="8" style="5" customWidth="1"/>
    <col min="5384" max="5384" width="10.5703125" style="5" customWidth="1"/>
    <col min="5385" max="5385" width="10.7109375" style="5" customWidth="1"/>
    <col min="5386" max="5386" width="23.42578125" style="5" customWidth="1"/>
    <col min="5387" max="5387" width="9.42578125" style="5" customWidth="1"/>
    <col min="5388" max="5635" width="9.140625" style="5"/>
    <col min="5636" max="5636" width="4.7109375" style="5" customWidth="1"/>
    <col min="5637" max="5637" width="24.140625" style="5" customWidth="1"/>
    <col min="5638" max="5638" width="7.7109375" style="5" customWidth="1"/>
    <col min="5639" max="5639" width="8" style="5" customWidth="1"/>
    <col min="5640" max="5640" width="10.5703125" style="5" customWidth="1"/>
    <col min="5641" max="5641" width="10.7109375" style="5" customWidth="1"/>
    <col min="5642" max="5642" width="23.42578125" style="5" customWidth="1"/>
    <col min="5643" max="5643" width="9.42578125" style="5" customWidth="1"/>
    <col min="5644" max="5891" width="9.140625" style="5"/>
    <col min="5892" max="5892" width="4.7109375" style="5" customWidth="1"/>
    <col min="5893" max="5893" width="24.140625" style="5" customWidth="1"/>
    <col min="5894" max="5894" width="7.7109375" style="5" customWidth="1"/>
    <col min="5895" max="5895" width="8" style="5" customWidth="1"/>
    <col min="5896" max="5896" width="10.5703125" style="5" customWidth="1"/>
    <col min="5897" max="5897" width="10.7109375" style="5" customWidth="1"/>
    <col min="5898" max="5898" width="23.42578125" style="5" customWidth="1"/>
    <col min="5899" max="5899" width="9.42578125" style="5" customWidth="1"/>
    <col min="5900" max="6147" width="9.140625" style="5"/>
    <col min="6148" max="6148" width="4.7109375" style="5" customWidth="1"/>
    <col min="6149" max="6149" width="24.140625" style="5" customWidth="1"/>
    <col min="6150" max="6150" width="7.7109375" style="5" customWidth="1"/>
    <col min="6151" max="6151" width="8" style="5" customWidth="1"/>
    <col min="6152" max="6152" width="10.5703125" style="5" customWidth="1"/>
    <col min="6153" max="6153" width="10.7109375" style="5" customWidth="1"/>
    <col min="6154" max="6154" width="23.42578125" style="5" customWidth="1"/>
    <col min="6155" max="6155" width="9.42578125" style="5" customWidth="1"/>
    <col min="6156" max="6403" width="9.140625" style="5"/>
    <col min="6404" max="6404" width="4.7109375" style="5" customWidth="1"/>
    <col min="6405" max="6405" width="24.140625" style="5" customWidth="1"/>
    <col min="6406" max="6406" width="7.7109375" style="5" customWidth="1"/>
    <col min="6407" max="6407" width="8" style="5" customWidth="1"/>
    <col min="6408" max="6408" width="10.5703125" style="5" customWidth="1"/>
    <col min="6409" max="6409" width="10.7109375" style="5" customWidth="1"/>
    <col min="6410" max="6410" width="23.42578125" style="5" customWidth="1"/>
    <col min="6411" max="6411" width="9.42578125" style="5" customWidth="1"/>
    <col min="6412" max="6659" width="9.140625" style="5"/>
    <col min="6660" max="6660" width="4.7109375" style="5" customWidth="1"/>
    <col min="6661" max="6661" width="24.140625" style="5" customWidth="1"/>
    <col min="6662" max="6662" width="7.7109375" style="5" customWidth="1"/>
    <col min="6663" max="6663" width="8" style="5" customWidth="1"/>
    <col min="6664" max="6664" width="10.5703125" style="5" customWidth="1"/>
    <col min="6665" max="6665" width="10.7109375" style="5" customWidth="1"/>
    <col min="6666" max="6666" width="23.42578125" style="5" customWidth="1"/>
    <col min="6667" max="6667" width="9.42578125" style="5" customWidth="1"/>
    <col min="6668" max="6915" width="9.140625" style="5"/>
    <col min="6916" max="6916" width="4.7109375" style="5" customWidth="1"/>
    <col min="6917" max="6917" width="24.140625" style="5" customWidth="1"/>
    <col min="6918" max="6918" width="7.7109375" style="5" customWidth="1"/>
    <col min="6919" max="6919" width="8" style="5" customWidth="1"/>
    <col min="6920" max="6920" width="10.5703125" style="5" customWidth="1"/>
    <col min="6921" max="6921" width="10.7109375" style="5" customWidth="1"/>
    <col min="6922" max="6922" width="23.42578125" style="5" customWidth="1"/>
    <col min="6923" max="6923" width="9.42578125" style="5" customWidth="1"/>
    <col min="6924" max="7171" width="9.140625" style="5"/>
    <col min="7172" max="7172" width="4.7109375" style="5" customWidth="1"/>
    <col min="7173" max="7173" width="24.140625" style="5" customWidth="1"/>
    <col min="7174" max="7174" width="7.7109375" style="5" customWidth="1"/>
    <col min="7175" max="7175" width="8" style="5" customWidth="1"/>
    <col min="7176" max="7176" width="10.5703125" style="5" customWidth="1"/>
    <col min="7177" max="7177" width="10.7109375" style="5" customWidth="1"/>
    <col min="7178" max="7178" width="23.42578125" style="5" customWidth="1"/>
    <col min="7179" max="7179" width="9.42578125" style="5" customWidth="1"/>
    <col min="7180" max="7427" width="9.140625" style="5"/>
    <col min="7428" max="7428" width="4.7109375" style="5" customWidth="1"/>
    <col min="7429" max="7429" width="24.140625" style="5" customWidth="1"/>
    <col min="7430" max="7430" width="7.7109375" style="5" customWidth="1"/>
    <col min="7431" max="7431" width="8" style="5" customWidth="1"/>
    <col min="7432" max="7432" width="10.5703125" style="5" customWidth="1"/>
    <col min="7433" max="7433" width="10.7109375" style="5" customWidth="1"/>
    <col min="7434" max="7434" width="23.42578125" style="5" customWidth="1"/>
    <col min="7435" max="7435" width="9.42578125" style="5" customWidth="1"/>
    <col min="7436" max="7683" width="9.140625" style="5"/>
    <col min="7684" max="7684" width="4.7109375" style="5" customWidth="1"/>
    <col min="7685" max="7685" width="24.140625" style="5" customWidth="1"/>
    <col min="7686" max="7686" width="7.7109375" style="5" customWidth="1"/>
    <col min="7687" max="7687" width="8" style="5" customWidth="1"/>
    <col min="7688" max="7688" width="10.5703125" style="5" customWidth="1"/>
    <col min="7689" max="7689" width="10.7109375" style="5" customWidth="1"/>
    <col min="7690" max="7690" width="23.42578125" style="5" customWidth="1"/>
    <col min="7691" max="7691" width="9.42578125" style="5" customWidth="1"/>
    <col min="7692" max="7939" width="9.140625" style="5"/>
    <col min="7940" max="7940" width="4.7109375" style="5" customWidth="1"/>
    <col min="7941" max="7941" width="24.140625" style="5" customWidth="1"/>
    <col min="7942" max="7942" width="7.7109375" style="5" customWidth="1"/>
    <col min="7943" max="7943" width="8" style="5" customWidth="1"/>
    <col min="7944" max="7944" width="10.5703125" style="5" customWidth="1"/>
    <col min="7945" max="7945" width="10.7109375" style="5" customWidth="1"/>
    <col min="7946" max="7946" width="23.42578125" style="5" customWidth="1"/>
    <col min="7947" max="7947" width="9.42578125" style="5" customWidth="1"/>
    <col min="7948" max="8195" width="9.140625" style="5"/>
    <col min="8196" max="8196" width="4.7109375" style="5" customWidth="1"/>
    <col min="8197" max="8197" width="24.140625" style="5" customWidth="1"/>
    <col min="8198" max="8198" width="7.7109375" style="5" customWidth="1"/>
    <col min="8199" max="8199" width="8" style="5" customWidth="1"/>
    <col min="8200" max="8200" width="10.5703125" style="5" customWidth="1"/>
    <col min="8201" max="8201" width="10.7109375" style="5" customWidth="1"/>
    <col min="8202" max="8202" width="23.42578125" style="5" customWidth="1"/>
    <col min="8203" max="8203" width="9.42578125" style="5" customWidth="1"/>
    <col min="8204" max="8451" width="9.140625" style="5"/>
    <col min="8452" max="8452" width="4.7109375" style="5" customWidth="1"/>
    <col min="8453" max="8453" width="24.140625" style="5" customWidth="1"/>
    <col min="8454" max="8454" width="7.7109375" style="5" customWidth="1"/>
    <col min="8455" max="8455" width="8" style="5" customWidth="1"/>
    <col min="8456" max="8456" width="10.5703125" style="5" customWidth="1"/>
    <col min="8457" max="8457" width="10.7109375" style="5" customWidth="1"/>
    <col min="8458" max="8458" width="23.42578125" style="5" customWidth="1"/>
    <col min="8459" max="8459" width="9.42578125" style="5" customWidth="1"/>
    <col min="8460" max="8707" width="9.140625" style="5"/>
    <col min="8708" max="8708" width="4.7109375" style="5" customWidth="1"/>
    <col min="8709" max="8709" width="24.140625" style="5" customWidth="1"/>
    <col min="8710" max="8710" width="7.7109375" style="5" customWidth="1"/>
    <col min="8711" max="8711" width="8" style="5" customWidth="1"/>
    <col min="8712" max="8712" width="10.5703125" style="5" customWidth="1"/>
    <col min="8713" max="8713" width="10.7109375" style="5" customWidth="1"/>
    <col min="8714" max="8714" width="23.42578125" style="5" customWidth="1"/>
    <col min="8715" max="8715" width="9.42578125" style="5" customWidth="1"/>
    <col min="8716" max="8963" width="9.140625" style="5"/>
    <col min="8964" max="8964" width="4.7109375" style="5" customWidth="1"/>
    <col min="8965" max="8965" width="24.140625" style="5" customWidth="1"/>
    <col min="8966" max="8966" width="7.7109375" style="5" customWidth="1"/>
    <col min="8967" max="8967" width="8" style="5" customWidth="1"/>
    <col min="8968" max="8968" width="10.5703125" style="5" customWidth="1"/>
    <col min="8969" max="8969" width="10.7109375" style="5" customWidth="1"/>
    <col min="8970" max="8970" width="23.42578125" style="5" customWidth="1"/>
    <col min="8971" max="8971" width="9.42578125" style="5" customWidth="1"/>
    <col min="8972" max="9219" width="9.140625" style="5"/>
    <col min="9220" max="9220" width="4.7109375" style="5" customWidth="1"/>
    <col min="9221" max="9221" width="24.140625" style="5" customWidth="1"/>
    <col min="9222" max="9222" width="7.7109375" style="5" customWidth="1"/>
    <col min="9223" max="9223" width="8" style="5" customWidth="1"/>
    <col min="9224" max="9224" width="10.5703125" style="5" customWidth="1"/>
    <col min="9225" max="9225" width="10.7109375" style="5" customWidth="1"/>
    <col min="9226" max="9226" width="23.42578125" style="5" customWidth="1"/>
    <col min="9227" max="9227" width="9.42578125" style="5" customWidth="1"/>
    <col min="9228" max="9475" width="9.140625" style="5"/>
    <col min="9476" max="9476" width="4.7109375" style="5" customWidth="1"/>
    <col min="9477" max="9477" width="24.140625" style="5" customWidth="1"/>
    <col min="9478" max="9478" width="7.7109375" style="5" customWidth="1"/>
    <col min="9479" max="9479" width="8" style="5" customWidth="1"/>
    <col min="9480" max="9480" width="10.5703125" style="5" customWidth="1"/>
    <col min="9481" max="9481" width="10.7109375" style="5" customWidth="1"/>
    <col min="9482" max="9482" width="23.42578125" style="5" customWidth="1"/>
    <col min="9483" max="9483" width="9.42578125" style="5" customWidth="1"/>
    <col min="9484" max="9731" width="9.140625" style="5"/>
    <col min="9732" max="9732" width="4.7109375" style="5" customWidth="1"/>
    <col min="9733" max="9733" width="24.140625" style="5" customWidth="1"/>
    <col min="9734" max="9734" width="7.7109375" style="5" customWidth="1"/>
    <col min="9735" max="9735" width="8" style="5" customWidth="1"/>
    <col min="9736" max="9736" width="10.5703125" style="5" customWidth="1"/>
    <col min="9737" max="9737" width="10.7109375" style="5" customWidth="1"/>
    <col min="9738" max="9738" width="23.42578125" style="5" customWidth="1"/>
    <col min="9739" max="9739" width="9.42578125" style="5" customWidth="1"/>
    <col min="9740" max="9987" width="9.140625" style="5"/>
    <col min="9988" max="9988" width="4.7109375" style="5" customWidth="1"/>
    <col min="9989" max="9989" width="24.140625" style="5" customWidth="1"/>
    <col min="9990" max="9990" width="7.7109375" style="5" customWidth="1"/>
    <col min="9991" max="9991" width="8" style="5" customWidth="1"/>
    <col min="9992" max="9992" width="10.5703125" style="5" customWidth="1"/>
    <col min="9993" max="9993" width="10.7109375" style="5" customWidth="1"/>
    <col min="9994" max="9994" width="23.42578125" style="5" customWidth="1"/>
    <col min="9995" max="9995" width="9.42578125" style="5" customWidth="1"/>
    <col min="9996" max="10243" width="9.140625" style="5"/>
    <col min="10244" max="10244" width="4.7109375" style="5" customWidth="1"/>
    <col min="10245" max="10245" width="24.140625" style="5" customWidth="1"/>
    <col min="10246" max="10246" width="7.7109375" style="5" customWidth="1"/>
    <col min="10247" max="10247" width="8" style="5" customWidth="1"/>
    <col min="10248" max="10248" width="10.5703125" style="5" customWidth="1"/>
    <col min="10249" max="10249" width="10.7109375" style="5" customWidth="1"/>
    <col min="10250" max="10250" width="23.42578125" style="5" customWidth="1"/>
    <col min="10251" max="10251" width="9.42578125" style="5" customWidth="1"/>
    <col min="10252" max="10499" width="9.140625" style="5"/>
    <col min="10500" max="10500" width="4.7109375" style="5" customWidth="1"/>
    <col min="10501" max="10501" width="24.140625" style="5" customWidth="1"/>
    <col min="10502" max="10502" width="7.7109375" style="5" customWidth="1"/>
    <col min="10503" max="10503" width="8" style="5" customWidth="1"/>
    <col min="10504" max="10504" width="10.5703125" style="5" customWidth="1"/>
    <col min="10505" max="10505" width="10.7109375" style="5" customWidth="1"/>
    <col min="10506" max="10506" width="23.42578125" style="5" customWidth="1"/>
    <col min="10507" max="10507" width="9.42578125" style="5" customWidth="1"/>
    <col min="10508" max="10755" width="9.140625" style="5"/>
    <col min="10756" max="10756" width="4.7109375" style="5" customWidth="1"/>
    <col min="10757" max="10757" width="24.140625" style="5" customWidth="1"/>
    <col min="10758" max="10758" width="7.7109375" style="5" customWidth="1"/>
    <col min="10759" max="10759" width="8" style="5" customWidth="1"/>
    <col min="10760" max="10760" width="10.5703125" style="5" customWidth="1"/>
    <col min="10761" max="10761" width="10.7109375" style="5" customWidth="1"/>
    <col min="10762" max="10762" width="23.42578125" style="5" customWidth="1"/>
    <col min="10763" max="10763" width="9.42578125" style="5" customWidth="1"/>
    <col min="10764" max="11011" width="9.140625" style="5"/>
    <col min="11012" max="11012" width="4.7109375" style="5" customWidth="1"/>
    <col min="11013" max="11013" width="24.140625" style="5" customWidth="1"/>
    <col min="11014" max="11014" width="7.7109375" style="5" customWidth="1"/>
    <col min="11015" max="11015" width="8" style="5" customWidth="1"/>
    <col min="11016" max="11016" width="10.5703125" style="5" customWidth="1"/>
    <col min="11017" max="11017" width="10.7109375" style="5" customWidth="1"/>
    <col min="11018" max="11018" width="23.42578125" style="5" customWidth="1"/>
    <col min="11019" max="11019" width="9.42578125" style="5" customWidth="1"/>
    <col min="11020" max="11267" width="9.140625" style="5"/>
    <col min="11268" max="11268" width="4.7109375" style="5" customWidth="1"/>
    <col min="11269" max="11269" width="24.140625" style="5" customWidth="1"/>
    <col min="11270" max="11270" width="7.7109375" style="5" customWidth="1"/>
    <col min="11271" max="11271" width="8" style="5" customWidth="1"/>
    <col min="11272" max="11272" width="10.5703125" style="5" customWidth="1"/>
    <col min="11273" max="11273" width="10.7109375" style="5" customWidth="1"/>
    <col min="11274" max="11274" width="23.42578125" style="5" customWidth="1"/>
    <col min="11275" max="11275" width="9.42578125" style="5" customWidth="1"/>
    <col min="11276" max="11523" width="9.140625" style="5"/>
    <col min="11524" max="11524" width="4.7109375" style="5" customWidth="1"/>
    <col min="11525" max="11525" width="24.140625" style="5" customWidth="1"/>
    <col min="11526" max="11526" width="7.7109375" style="5" customWidth="1"/>
    <col min="11527" max="11527" width="8" style="5" customWidth="1"/>
    <col min="11528" max="11528" width="10.5703125" style="5" customWidth="1"/>
    <col min="11529" max="11529" width="10.7109375" style="5" customWidth="1"/>
    <col min="11530" max="11530" width="23.42578125" style="5" customWidth="1"/>
    <col min="11531" max="11531" width="9.42578125" style="5" customWidth="1"/>
    <col min="11532" max="11779" width="9.140625" style="5"/>
    <col min="11780" max="11780" width="4.7109375" style="5" customWidth="1"/>
    <col min="11781" max="11781" width="24.140625" style="5" customWidth="1"/>
    <col min="11782" max="11782" width="7.7109375" style="5" customWidth="1"/>
    <col min="11783" max="11783" width="8" style="5" customWidth="1"/>
    <col min="11784" max="11784" width="10.5703125" style="5" customWidth="1"/>
    <col min="11785" max="11785" width="10.7109375" style="5" customWidth="1"/>
    <col min="11786" max="11786" width="23.42578125" style="5" customWidth="1"/>
    <col min="11787" max="11787" width="9.42578125" style="5" customWidth="1"/>
    <col min="11788" max="12035" width="9.140625" style="5"/>
    <col min="12036" max="12036" width="4.7109375" style="5" customWidth="1"/>
    <col min="12037" max="12037" width="24.140625" style="5" customWidth="1"/>
    <col min="12038" max="12038" width="7.7109375" style="5" customWidth="1"/>
    <col min="12039" max="12039" width="8" style="5" customWidth="1"/>
    <col min="12040" max="12040" width="10.5703125" style="5" customWidth="1"/>
    <col min="12041" max="12041" width="10.7109375" style="5" customWidth="1"/>
    <col min="12042" max="12042" width="23.42578125" style="5" customWidth="1"/>
    <col min="12043" max="12043" width="9.42578125" style="5" customWidth="1"/>
    <col min="12044" max="12291" width="9.140625" style="5"/>
    <col min="12292" max="12292" width="4.7109375" style="5" customWidth="1"/>
    <col min="12293" max="12293" width="24.140625" style="5" customWidth="1"/>
    <col min="12294" max="12294" width="7.7109375" style="5" customWidth="1"/>
    <col min="12295" max="12295" width="8" style="5" customWidth="1"/>
    <col min="12296" max="12296" width="10.5703125" style="5" customWidth="1"/>
    <col min="12297" max="12297" width="10.7109375" style="5" customWidth="1"/>
    <col min="12298" max="12298" width="23.42578125" style="5" customWidth="1"/>
    <col min="12299" max="12299" width="9.42578125" style="5" customWidth="1"/>
    <col min="12300" max="12547" width="9.140625" style="5"/>
    <col min="12548" max="12548" width="4.7109375" style="5" customWidth="1"/>
    <col min="12549" max="12549" width="24.140625" style="5" customWidth="1"/>
    <col min="12550" max="12550" width="7.7109375" style="5" customWidth="1"/>
    <col min="12551" max="12551" width="8" style="5" customWidth="1"/>
    <col min="12552" max="12552" width="10.5703125" style="5" customWidth="1"/>
    <col min="12553" max="12553" width="10.7109375" style="5" customWidth="1"/>
    <col min="12554" max="12554" width="23.42578125" style="5" customWidth="1"/>
    <col min="12555" max="12555" width="9.42578125" style="5" customWidth="1"/>
    <col min="12556" max="12803" width="9.140625" style="5"/>
    <col min="12804" max="12804" width="4.7109375" style="5" customWidth="1"/>
    <col min="12805" max="12805" width="24.140625" style="5" customWidth="1"/>
    <col min="12806" max="12806" width="7.7109375" style="5" customWidth="1"/>
    <col min="12807" max="12807" width="8" style="5" customWidth="1"/>
    <col min="12808" max="12808" width="10.5703125" style="5" customWidth="1"/>
    <col min="12809" max="12809" width="10.7109375" style="5" customWidth="1"/>
    <col min="12810" max="12810" width="23.42578125" style="5" customWidth="1"/>
    <col min="12811" max="12811" width="9.42578125" style="5" customWidth="1"/>
    <col min="12812" max="13059" width="9.140625" style="5"/>
    <col min="13060" max="13060" width="4.7109375" style="5" customWidth="1"/>
    <col min="13061" max="13061" width="24.140625" style="5" customWidth="1"/>
    <col min="13062" max="13062" width="7.7109375" style="5" customWidth="1"/>
    <col min="13063" max="13063" width="8" style="5" customWidth="1"/>
    <col min="13064" max="13064" width="10.5703125" style="5" customWidth="1"/>
    <col min="13065" max="13065" width="10.7109375" style="5" customWidth="1"/>
    <col min="13066" max="13066" width="23.42578125" style="5" customWidth="1"/>
    <col min="13067" max="13067" width="9.42578125" style="5" customWidth="1"/>
    <col min="13068" max="13315" width="9.140625" style="5"/>
    <col min="13316" max="13316" width="4.7109375" style="5" customWidth="1"/>
    <col min="13317" max="13317" width="24.140625" style="5" customWidth="1"/>
    <col min="13318" max="13318" width="7.7109375" style="5" customWidth="1"/>
    <col min="13319" max="13319" width="8" style="5" customWidth="1"/>
    <col min="13320" max="13320" width="10.5703125" style="5" customWidth="1"/>
    <col min="13321" max="13321" width="10.7109375" style="5" customWidth="1"/>
    <col min="13322" max="13322" width="23.42578125" style="5" customWidth="1"/>
    <col min="13323" max="13323" width="9.42578125" style="5" customWidth="1"/>
    <col min="13324" max="13571" width="9.140625" style="5"/>
    <col min="13572" max="13572" width="4.7109375" style="5" customWidth="1"/>
    <col min="13573" max="13573" width="24.140625" style="5" customWidth="1"/>
    <col min="13574" max="13574" width="7.7109375" style="5" customWidth="1"/>
    <col min="13575" max="13575" width="8" style="5" customWidth="1"/>
    <col min="13576" max="13576" width="10.5703125" style="5" customWidth="1"/>
    <col min="13577" max="13577" width="10.7109375" style="5" customWidth="1"/>
    <col min="13578" max="13578" width="23.42578125" style="5" customWidth="1"/>
    <col min="13579" max="13579" width="9.42578125" style="5" customWidth="1"/>
    <col min="13580" max="13827" width="9.140625" style="5"/>
    <col min="13828" max="13828" width="4.7109375" style="5" customWidth="1"/>
    <col min="13829" max="13829" width="24.140625" style="5" customWidth="1"/>
    <col min="13830" max="13830" width="7.7109375" style="5" customWidth="1"/>
    <col min="13831" max="13831" width="8" style="5" customWidth="1"/>
    <col min="13832" max="13832" width="10.5703125" style="5" customWidth="1"/>
    <col min="13833" max="13833" width="10.7109375" style="5" customWidth="1"/>
    <col min="13834" max="13834" width="23.42578125" style="5" customWidth="1"/>
    <col min="13835" max="13835" width="9.42578125" style="5" customWidth="1"/>
    <col min="13836" max="14083" width="9.140625" style="5"/>
    <col min="14084" max="14084" width="4.7109375" style="5" customWidth="1"/>
    <col min="14085" max="14085" width="24.140625" style="5" customWidth="1"/>
    <col min="14086" max="14086" width="7.7109375" style="5" customWidth="1"/>
    <col min="14087" max="14087" width="8" style="5" customWidth="1"/>
    <col min="14088" max="14088" width="10.5703125" style="5" customWidth="1"/>
    <col min="14089" max="14089" width="10.7109375" style="5" customWidth="1"/>
    <col min="14090" max="14090" width="23.42578125" style="5" customWidth="1"/>
    <col min="14091" max="14091" width="9.42578125" style="5" customWidth="1"/>
    <col min="14092" max="14339" width="9.140625" style="5"/>
    <col min="14340" max="14340" width="4.7109375" style="5" customWidth="1"/>
    <col min="14341" max="14341" width="24.140625" style="5" customWidth="1"/>
    <col min="14342" max="14342" width="7.7109375" style="5" customWidth="1"/>
    <col min="14343" max="14343" width="8" style="5" customWidth="1"/>
    <col min="14344" max="14344" width="10.5703125" style="5" customWidth="1"/>
    <col min="14345" max="14345" width="10.7109375" style="5" customWidth="1"/>
    <col min="14346" max="14346" width="23.42578125" style="5" customWidth="1"/>
    <col min="14347" max="14347" width="9.42578125" style="5" customWidth="1"/>
    <col min="14348" max="14595" width="9.140625" style="5"/>
    <col min="14596" max="14596" width="4.7109375" style="5" customWidth="1"/>
    <col min="14597" max="14597" width="24.140625" style="5" customWidth="1"/>
    <col min="14598" max="14598" width="7.7109375" style="5" customWidth="1"/>
    <col min="14599" max="14599" width="8" style="5" customWidth="1"/>
    <col min="14600" max="14600" width="10.5703125" style="5" customWidth="1"/>
    <col min="14601" max="14601" width="10.7109375" style="5" customWidth="1"/>
    <col min="14602" max="14602" width="23.42578125" style="5" customWidth="1"/>
    <col min="14603" max="14603" width="9.42578125" style="5" customWidth="1"/>
    <col min="14604" max="14851" width="9.140625" style="5"/>
    <col min="14852" max="14852" width="4.7109375" style="5" customWidth="1"/>
    <col min="14853" max="14853" width="24.140625" style="5" customWidth="1"/>
    <col min="14854" max="14854" width="7.7109375" style="5" customWidth="1"/>
    <col min="14855" max="14855" width="8" style="5" customWidth="1"/>
    <col min="14856" max="14856" width="10.5703125" style="5" customWidth="1"/>
    <col min="14857" max="14857" width="10.7109375" style="5" customWidth="1"/>
    <col min="14858" max="14858" width="23.42578125" style="5" customWidth="1"/>
    <col min="14859" max="14859" width="9.42578125" style="5" customWidth="1"/>
    <col min="14860" max="15107" width="9.140625" style="5"/>
    <col min="15108" max="15108" width="4.7109375" style="5" customWidth="1"/>
    <col min="15109" max="15109" width="24.140625" style="5" customWidth="1"/>
    <col min="15110" max="15110" width="7.7109375" style="5" customWidth="1"/>
    <col min="15111" max="15111" width="8" style="5" customWidth="1"/>
    <col min="15112" max="15112" width="10.5703125" style="5" customWidth="1"/>
    <col min="15113" max="15113" width="10.7109375" style="5" customWidth="1"/>
    <col min="15114" max="15114" width="23.42578125" style="5" customWidth="1"/>
    <col min="15115" max="15115" width="9.42578125" style="5" customWidth="1"/>
    <col min="15116" max="15363" width="9.140625" style="5"/>
    <col min="15364" max="15364" width="4.7109375" style="5" customWidth="1"/>
    <col min="15365" max="15365" width="24.140625" style="5" customWidth="1"/>
    <col min="15366" max="15366" width="7.7109375" style="5" customWidth="1"/>
    <col min="15367" max="15367" width="8" style="5" customWidth="1"/>
    <col min="15368" max="15368" width="10.5703125" style="5" customWidth="1"/>
    <col min="15369" max="15369" width="10.7109375" style="5" customWidth="1"/>
    <col min="15370" max="15370" width="23.42578125" style="5" customWidth="1"/>
    <col min="15371" max="15371" width="9.42578125" style="5" customWidth="1"/>
    <col min="15372" max="15619" width="9.140625" style="5"/>
    <col min="15620" max="15620" width="4.7109375" style="5" customWidth="1"/>
    <col min="15621" max="15621" width="24.140625" style="5" customWidth="1"/>
    <col min="15622" max="15622" width="7.7109375" style="5" customWidth="1"/>
    <col min="15623" max="15623" width="8" style="5" customWidth="1"/>
    <col min="15624" max="15624" width="10.5703125" style="5" customWidth="1"/>
    <col min="15625" max="15625" width="10.7109375" style="5" customWidth="1"/>
    <col min="15626" max="15626" width="23.42578125" style="5" customWidth="1"/>
    <col min="15627" max="15627" width="9.42578125" style="5" customWidth="1"/>
    <col min="15628" max="15875" width="9.140625" style="5"/>
    <col min="15876" max="15876" width="4.7109375" style="5" customWidth="1"/>
    <col min="15877" max="15877" width="24.140625" style="5" customWidth="1"/>
    <col min="15878" max="15878" width="7.7109375" style="5" customWidth="1"/>
    <col min="15879" max="15879" width="8" style="5" customWidth="1"/>
    <col min="15880" max="15880" width="10.5703125" style="5" customWidth="1"/>
    <col min="15881" max="15881" width="10.7109375" style="5" customWidth="1"/>
    <col min="15882" max="15882" width="23.42578125" style="5" customWidth="1"/>
    <col min="15883" max="15883" width="9.42578125" style="5" customWidth="1"/>
    <col min="15884" max="16131" width="9.140625" style="5"/>
    <col min="16132" max="16132" width="4.7109375" style="5" customWidth="1"/>
    <col min="16133" max="16133" width="24.140625" style="5" customWidth="1"/>
    <col min="16134" max="16134" width="7.7109375" style="5" customWidth="1"/>
    <col min="16135" max="16135" width="8" style="5" customWidth="1"/>
    <col min="16136" max="16136" width="10.5703125" style="5" customWidth="1"/>
    <col min="16137" max="16137" width="10.7109375" style="5" customWidth="1"/>
    <col min="16138" max="16138" width="23.42578125" style="5" customWidth="1"/>
    <col min="16139" max="16139" width="9.42578125" style="5" customWidth="1"/>
    <col min="16140" max="16383" width="9.140625" style="5"/>
    <col min="16384" max="16384" width="9.140625" style="5" customWidth="1"/>
  </cols>
  <sheetData>
    <row r="1" spans="1:26" x14ac:dyDescent="0.25">
      <c r="A1" s="202"/>
      <c r="B1" s="202" t="s">
        <v>279</v>
      </c>
      <c r="C1" s="202"/>
      <c r="D1" s="203"/>
      <c r="E1" s="202"/>
      <c r="F1" s="204"/>
      <c r="G1" s="227" t="s">
        <v>60</v>
      </c>
      <c r="H1" s="227"/>
      <c r="I1" s="227"/>
      <c r="J1" s="227"/>
      <c r="K1" s="227"/>
      <c r="L1" s="4" t="s">
        <v>8</v>
      </c>
      <c r="M1" s="227"/>
      <c r="T1" s="227" t="s">
        <v>60</v>
      </c>
      <c r="U1" s="227"/>
      <c r="V1" s="227"/>
      <c r="W1" s="227"/>
      <c r="X1" s="227"/>
      <c r="Y1" s="227"/>
      <c r="Z1" s="227"/>
    </row>
    <row r="2" spans="1:26" x14ac:dyDescent="0.25">
      <c r="A2" s="205"/>
      <c r="B2" s="205" t="s">
        <v>280</v>
      </c>
      <c r="C2" s="205"/>
      <c r="D2" s="206"/>
      <c r="E2" s="205"/>
      <c r="F2" s="204"/>
      <c r="G2" s="227" t="s">
        <v>61</v>
      </c>
      <c r="H2" s="227"/>
      <c r="I2" s="227"/>
      <c r="J2" s="227"/>
      <c r="K2" s="227"/>
      <c r="L2" s="227"/>
      <c r="M2" s="227"/>
      <c r="T2" s="227" t="s">
        <v>61</v>
      </c>
      <c r="U2" s="227"/>
      <c r="V2" s="227"/>
      <c r="W2" s="227"/>
      <c r="X2" s="227"/>
      <c r="Y2" s="227"/>
      <c r="Z2" s="227"/>
    </row>
    <row r="3" spans="1:26" ht="28.5" customHeight="1" x14ac:dyDescent="0.25">
      <c r="A3" s="266" t="s">
        <v>249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26" ht="23.25" customHeight="1" x14ac:dyDescent="0.25">
      <c r="A4" s="266" t="s">
        <v>64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1:26" ht="20.100000000000001" customHeight="1" x14ac:dyDescent="0.25">
      <c r="A5" s="263" t="s">
        <v>277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</row>
    <row r="6" spans="1:26" s="7" customFormat="1" ht="29.25" customHeight="1" x14ac:dyDescent="0.25">
      <c r="A6" s="204"/>
      <c r="B6" s="204"/>
      <c r="C6" s="204"/>
      <c r="D6" s="207"/>
      <c r="E6" s="207"/>
      <c r="F6" s="204"/>
      <c r="G6" s="204"/>
      <c r="H6" s="204"/>
      <c r="I6" s="204"/>
      <c r="J6" s="204"/>
      <c r="K6" s="208" t="s">
        <v>283</v>
      </c>
      <c r="L6" s="208"/>
      <c r="M6" s="209"/>
    </row>
    <row r="7" spans="1:26" s="7" customFormat="1" ht="39" customHeight="1" x14ac:dyDescent="0.2">
      <c r="A7" s="264" t="s">
        <v>0</v>
      </c>
      <c r="B7" s="265" t="s">
        <v>250</v>
      </c>
      <c r="C7" s="258" t="s">
        <v>285</v>
      </c>
      <c r="D7" s="264" t="s">
        <v>251</v>
      </c>
      <c r="E7" s="267" t="s">
        <v>252</v>
      </c>
      <c r="F7" s="267"/>
      <c r="G7" s="267"/>
      <c r="H7" s="268" t="s">
        <v>253</v>
      </c>
      <c r="I7" s="265" t="s">
        <v>254</v>
      </c>
      <c r="J7" s="265" t="s">
        <v>14</v>
      </c>
      <c r="K7" s="265" t="s">
        <v>26</v>
      </c>
      <c r="L7" s="264" t="s">
        <v>47</v>
      </c>
      <c r="M7" s="265" t="s">
        <v>271</v>
      </c>
    </row>
    <row r="8" spans="1:26" ht="48" x14ac:dyDescent="0.25">
      <c r="A8" s="264"/>
      <c r="B8" s="265"/>
      <c r="C8" s="259"/>
      <c r="D8" s="264"/>
      <c r="E8" s="229" t="s">
        <v>255</v>
      </c>
      <c r="F8" s="229" t="s">
        <v>256</v>
      </c>
      <c r="G8" s="229" t="s">
        <v>257</v>
      </c>
      <c r="H8" s="267"/>
      <c r="I8" s="265"/>
      <c r="J8" s="265"/>
      <c r="K8" s="265"/>
      <c r="L8" s="264"/>
      <c r="M8" s="265"/>
    </row>
    <row r="9" spans="1:26" x14ac:dyDescent="0.25">
      <c r="A9" s="210" t="s">
        <v>56</v>
      </c>
      <c r="B9" s="210" t="s">
        <v>57</v>
      </c>
      <c r="C9" s="210"/>
      <c r="D9" s="210" t="s">
        <v>258</v>
      </c>
      <c r="E9" s="210" t="s">
        <v>259</v>
      </c>
      <c r="F9" s="210" t="s">
        <v>260</v>
      </c>
      <c r="G9" s="211" t="s">
        <v>261</v>
      </c>
      <c r="H9" s="212" t="s">
        <v>262</v>
      </c>
      <c r="I9" s="213" t="s">
        <v>263</v>
      </c>
      <c r="J9" s="212" t="s">
        <v>264</v>
      </c>
      <c r="K9" s="212" t="s">
        <v>265</v>
      </c>
      <c r="L9" s="212" t="s">
        <v>266</v>
      </c>
      <c r="M9" s="212" t="s">
        <v>267</v>
      </c>
    </row>
    <row r="10" spans="1:26" x14ac:dyDescent="0.2">
      <c r="A10" s="214">
        <v>1</v>
      </c>
      <c r="B10" s="215" t="s">
        <v>273</v>
      </c>
      <c r="C10" s="215"/>
      <c r="D10" s="216" t="s">
        <v>268</v>
      </c>
      <c r="E10" s="216" t="s">
        <v>269</v>
      </c>
      <c r="F10" s="217">
        <v>3</v>
      </c>
      <c r="G10" s="217" t="s">
        <v>270</v>
      </c>
      <c r="H10" s="218">
        <v>300000</v>
      </c>
      <c r="I10" s="219">
        <v>9</v>
      </c>
      <c r="J10" s="220">
        <v>4</v>
      </c>
      <c r="K10" s="220">
        <v>5</v>
      </c>
      <c r="L10" s="221">
        <f t="shared" ref="L10" si="0">H10*I10</f>
        <v>2700000</v>
      </c>
      <c r="M10" s="222"/>
    </row>
    <row r="11" spans="1:26" x14ac:dyDescent="0.2">
      <c r="A11" s="25">
        <v>4</v>
      </c>
      <c r="B11" s="8"/>
      <c r="C11" s="8"/>
      <c r="D11" s="8"/>
      <c r="E11" s="8"/>
      <c r="F11" s="25"/>
      <c r="G11" s="25"/>
      <c r="H11" s="218">
        <v>300000</v>
      </c>
      <c r="I11" s="219">
        <v>9</v>
      </c>
      <c r="J11" s="220">
        <v>4</v>
      </c>
      <c r="K11" s="220">
        <v>5</v>
      </c>
      <c r="L11" s="221">
        <f t="shared" ref="L11:L17" si="1">H11*I11</f>
        <v>2700000</v>
      </c>
      <c r="M11" s="222"/>
    </row>
    <row r="12" spans="1:26" x14ac:dyDescent="0.2">
      <c r="A12" s="25">
        <v>5</v>
      </c>
      <c r="B12" s="8"/>
      <c r="C12" s="8"/>
      <c r="D12" s="8"/>
      <c r="E12" s="8"/>
      <c r="F12" s="25"/>
      <c r="G12" s="25"/>
      <c r="H12" s="218">
        <v>300000</v>
      </c>
      <c r="I12" s="219">
        <v>9</v>
      </c>
      <c r="J12" s="220">
        <v>4</v>
      </c>
      <c r="K12" s="220">
        <v>5</v>
      </c>
      <c r="L12" s="221">
        <f t="shared" si="1"/>
        <v>2700000</v>
      </c>
      <c r="M12" s="222"/>
    </row>
    <row r="13" spans="1:26" x14ac:dyDescent="0.2">
      <c r="A13" s="25">
        <v>6</v>
      </c>
      <c r="B13" s="8"/>
      <c r="C13" s="8"/>
      <c r="D13" s="8"/>
      <c r="E13" s="8"/>
      <c r="F13" s="25"/>
      <c r="G13" s="25"/>
      <c r="H13" s="218">
        <v>300000</v>
      </c>
      <c r="I13" s="219">
        <v>9</v>
      </c>
      <c r="J13" s="220">
        <v>4</v>
      </c>
      <c r="K13" s="220">
        <v>5</v>
      </c>
      <c r="L13" s="221">
        <f t="shared" si="1"/>
        <v>2700000</v>
      </c>
      <c r="M13" s="222"/>
    </row>
    <row r="14" spans="1:26" x14ac:dyDescent="0.2">
      <c r="A14" s="25">
        <v>7</v>
      </c>
      <c r="B14" s="8"/>
      <c r="C14" s="8"/>
      <c r="D14" s="8"/>
      <c r="E14" s="8"/>
      <c r="F14" s="25"/>
      <c r="G14" s="25"/>
      <c r="H14" s="218">
        <v>300000</v>
      </c>
      <c r="I14" s="219">
        <v>9</v>
      </c>
      <c r="J14" s="220">
        <v>4</v>
      </c>
      <c r="K14" s="220">
        <v>5</v>
      </c>
      <c r="L14" s="221">
        <f t="shared" si="1"/>
        <v>2700000</v>
      </c>
      <c r="M14" s="222"/>
    </row>
    <row r="15" spans="1:26" x14ac:dyDescent="0.2">
      <c r="A15" s="25">
        <v>8</v>
      </c>
      <c r="B15" s="8"/>
      <c r="C15" s="8"/>
      <c r="D15" s="8"/>
      <c r="E15" s="8"/>
      <c r="F15" s="25"/>
      <c r="G15" s="25"/>
      <c r="H15" s="218">
        <v>300000</v>
      </c>
      <c r="I15" s="219">
        <v>9</v>
      </c>
      <c r="J15" s="220">
        <v>4</v>
      </c>
      <c r="K15" s="220">
        <v>5</v>
      </c>
      <c r="L15" s="221">
        <f t="shared" si="1"/>
        <v>2700000</v>
      </c>
      <c r="M15" s="222"/>
    </row>
    <row r="16" spans="1:26" x14ac:dyDescent="0.2">
      <c r="A16" s="25">
        <v>9</v>
      </c>
      <c r="B16" s="8"/>
      <c r="C16" s="8"/>
      <c r="D16" s="8"/>
      <c r="E16" s="8"/>
      <c r="F16" s="25"/>
      <c r="G16" s="25"/>
      <c r="H16" s="218">
        <v>100000</v>
      </c>
      <c r="I16" s="219">
        <v>9</v>
      </c>
      <c r="J16" s="220">
        <v>4</v>
      </c>
      <c r="K16" s="220">
        <v>5</v>
      </c>
      <c r="L16" s="221">
        <f t="shared" si="1"/>
        <v>900000</v>
      </c>
      <c r="M16" s="222"/>
    </row>
    <row r="17" spans="1:13" x14ac:dyDescent="0.2">
      <c r="A17" s="25">
        <v>10</v>
      </c>
      <c r="B17" s="8"/>
      <c r="C17" s="8"/>
      <c r="D17" s="8"/>
      <c r="E17" s="8"/>
      <c r="F17" s="25"/>
      <c r="G17" s="25"/>
      <c r="H17" s="218"/>
      <c r="I17" s="219">
        <v>9</v>
      </c>
      <c r="J17" s="220">
        <v>4</v>
      </c>
      <c r="K17" s="220">
        <v>5</v>
      </c>
      <c r="L17" s="223">
        <f t="shared" si="1"/>
        <v>0</v>
      </c>
      <c r="M17" s="224"/>
    </row>
    <row r="18" spans="1:13" ht="22.5" customHeight="1" x14ac:dyDescent="0.25">
      <c r="A18" s="260" t="s">
        <v>3</v>
      </c>
      <c r="B18" s="261"/>
      <c r="C18" s="261"/>
      <c r="D18" s="261"/>
      <c r="E18" s="262"/>
      <c r="F18" s="9"/>
      <c r="G18" s="9"/>
      <c r="H18" s="24"/>
      <c r="I18" s="24"/>
      <c r="J18" s="9"/>
      <c r="K18" s="9"/>
      <c r="L18" s="225">
        <f>SUM(L10:L17)</f>
        <v>17100000</v>
      </c>
      <c r="M18" s="8"/>
    </row>
    <row r="19" spans="1:13" x14ac:dyDescent="0.25">
      <c r="A19" s="5" t="s">
        <v>12</v>
      </c>
    </row>
    <row r="20" spans="1:13" x14ac:dyDescent="0.25">
      <c r="J20" s="7"/>
      <c r="K20" s="7" t="s">
        <v>272</v>
      </c>
    </row>
    <row r="21" spans="1:13" x14ac:dyDescent="0.25">
      <c r="B21" s="11" t="s">
        <v>23</v>
      </c>
      <c r="C21" s="11"/>
      <c r="D21" s="4"/>
      <c r="J21" s="11"/>
      <c r="K21" s="11" t="s">
        <v>5</v>
      </c>
    </row>
    <row r="22" spans="1:13" x14ac:dyDescent="0.25">
      <c r="B22" s="7"/>
      <c r="C22" s="7"/>
    </row>
    <row r="23" spans="1:13" x14ac:dyDescent="0.25">
      <c r="B23" s="7"/>
      <c r="C23" s="7"/>
    </row>
    <row r="24" spans="1:13" x14ac:dyDescent="0.25">
      <c r="B24" s="7"/>
      <c r="C24" s="7"/>
    </row>
    <row r="25" spans="1:13" x14ac:dyDescent="0.25">
      <c r="B25" s="7"/>
      <c r="C25" s="7"/>
    </row>
    <row r="26" spans="1:13" x14ac:dyDescent="0.25">
      <c r="B26" s="7"/>
      <c r="C26" s="7"/>
    </row>
    <row r="27" spans="1:13" x14ac:dyDescent="0.25">
      <c r="B27" s="7"/>
      <c r="C27" s="7"/>
    </row>
    <row r="28" spans="1:13" s="4" customFormat="1" ht="14.25" x14ac:dyDescent="0.25">
      <c r="B28" s="11" t="s">
        <v>6</v>
      </c>
      <c r="C28" s="11"/>
      <c r="D28" s="11"/>
      <c r="J28" s="11"/>
      <c r="K28" s="11" t="s">
        <v>6</v>
      </c>
    </row>
    <row r="29" spans="1:13" x14ac:dyDescent="0.25">
      <c r="A29" s="5" t="s">
        <v>7</v>
      </c>
    </row>
    <row r="31" spans="1:13" x14ac:dyDescent="0.25">
      <c r="A31" s="4"/>
    </row>
    <row r="32" spans="1:13" x14ac:dyDescent="0.25">
      <c r="A32" s="10"/>
    </row>
    <row r="33" spans="1:1" x14ac:dyDescent="0.25">
      <c r="A33" s="10"/>
    </row>
  </sheetData>
  <mergeCells count="15">
    <mergeCell ref="A3:M3"/>
    <mergeCell ref="A4:M4"/>
    <mergeCell ref="K7:K8"/>
    <mergeCell ref="L7:L8"/>
    <mergeCell ref="M7:M8"/>
    <mergeCell ref="D7:D8"/>
    <mergeCell ref="E7:G7"/>
    <mergeCell ref="H7:H8"/>
    <mergeCell ref="I7:I8"/>
    <mergeCell ref="J7:J8"/>
    <mergeCell ref="C7:C8"/>
    <mergeCell ref="A18:E18"/>
    <mergeCell ref="A5:M5"/>
    <mergeCell ref="A7:A8"/>
    <mergeCell ref="B7:B8"/>
  </mergeCells>
  <phoneticPr fontId="6" type="noConversion"/>
  <printOptions horizontalCentered="1"/>
  <pageMargins left="0.19685039370078741" right="0.11811023622047245" top="0.35433070866141736" bottom="0.35433070866141736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workbookViewId="0">
      <selection activeCell="O1" sqref="O1"/>
    </sheetView>
  </sheetViews>
  <sheetFormatPr defaultRowHeight="15" x14ac:dyDescent="0.25"/>
  <cols>
    <col min="1" max="1" width="4.7109375" style="2" customWidth="1"/>
    <col min="2" max="2" width="14.85546875" style="2" customWidth="1"/>
    <col min="3" max="3" width="16.5703125" style="2" customWidth="1"/>
    <col min="4" max="4" width="6.28515625" style="2" customWidth="1"/>
    <col min="5" max="5" width="13" style="2" customWidth="1"/>
    <col min="6" max="6" width="6" style="2" customWidth="1"/>
    <col min="7" max="7" width="8.140625" style="2" customWidth="1"/>
    <col min="8" max="8" width="9.42578125" style="2" customWidth="1"/>
    <col min="9" max="9" width="8.5703125" style="2" customWidth="1"/>
    <col min="10" max="10" width="7.7109375" style="2" customWidth="1"/>
    <col min="11" max="11" width="6.140625" style="2" customWidth="1"/>
    <col min="12" max="12" width="9.28515625" style="2" customWidth="1"/>
    <col min="13" max="13" width="15.7109375" style="2" customWidth="1"/>
    <col min="14" max="14" width="12.5703125" style="2" customWidth="1"/>
    <col min="15" max="15" width="13.140625" style="2" customWidth="1"/>
    <col min="16" max="262" width="9.140625" style="2"/>
    <col min="263" max="263" width="4.7109375" style="2" customWidth="1"/>
    <col min="264" max="264" width="18.5703125" style="2" customWidth="1"/>
    <col min="265" max="265" width="19.5703125" style="2" customWidth="1"/>
    <col min="266" max="266" width="11.28515625" style="2" customWidth="1"/>
    <col min="267" max="267" width="22.42578125" style="2" customWidth="1"/>
    <col min="268" max="268" width="15.140625" style="2" customWidth="1"/>
    <col min="269" max="269" width="24.85546875" style="2" customWidth="1"/>
    <col min="270" max="270" width="11.85546875" style="2" customWidth="1"/>
    <col min="271" max="271" width="12.85546875" style="2" customWidth="1"/>
    <col min="272" max="518" width="9.140625" style="2"/>
    <col min="519" max="519" width="4.7109375" style="2" customWidth="1"/>
    <col min="520" max="520" width="18.5703125" style="2" customWidth="1"/>
    <col min="521" max="521" width="19.5703125" style="2" customWidth="1"/>
    <col min="522" max="522" width="11.28515625" style="2" customWidth="1"/>
    <col min="523" max="523" width="22.42578125" style="2" customWidth="1"/>
    <col min="524" max="524" width="15.140625" style="2" customWidth="1"/>
    <col min="525" max="525" width="24.85546875" style="2" customWidth="1"/>
    <col min="526" max="526" width="11.85546875" style="2" customWidth="1"/>
    <col min="527" max="527" width="12.85546875" style="2" customWidth="1"/>
    <col min="528" max="774" width="9.140625" style="2"/>
    <col min="775" max="775" width="4.7109375" style="2" customWidth="1"/>
    <col min="776" max="776" width="18.5703125" style="2" customWidth="1"/>
    <col min="777" max="777" width="19.5703125" style="2" customWidth="1"/>
    <col min="778" max="778" width="11.28515625" style="2" customWidth="1"/>
    <col min="779" max="779" width="22.42578125" style="2" customWidth="1"/>
    <col min="780" max="780" width="15.140625" style="2" customWidth="1"/>
    <col min="781" max="781" width="24.85546875" style="2" customWidth="1"/>
    <col min="782" max="782" width="11.85546875" style="2" customWidth="1"/>
    <col min="783" max="783" width="12.85546875" style="2" customWidth="1"/>
    <col min="784" max="1030" width="9.140625" style="2"/>
    <col min="1031" max="1031" width="4.7109375" style="2" customWidth="1"/>
    <col min="1032" max="1032" width="18.5703125" style="2" customWidth="1"/>
    <col min="1033" max="1033" width="19.5703125" style="2" customWidth="1"/>
    <col min="1034" max="1034" width="11.28515625" style="2" customWidth="1"/>
    <col min="1035" max="1035" width="22.42578125" style="2" customWidth="1"/>
    <col min="1036" max="1036" width="15.140625" style="2" customWidth="1"/>
    <col min="1037" max="1037" width="24.85546875" style="2" customWidth="1"/>
    <col min="1038" max="1038" width="11.85546875" style="2" customWidth="1"/>
    <col min="1039" max="1039" width="12.85546875" style="2" customWidth="1"/>
    <col min="1040" max="1286" width="9.140625" style="2"/>
    <col min="1287" max="1287" width="4.7109375" style="2" customWidth="1"/>
    <col min="1288" max="1288" width="18.5703125" style="2" customWidth="1"/>
    <col min="1289" max="1289" width="19.5703125" style="2" customWidth="1"/>
    <col min="1290" max="1290" width="11.28515625" style="2" customWidth="1"/>
    <col min="1291" max="1291" width="22.42578125" style="2" customWidth="1"/>
    <col min="1292" max="1292" width="15.140625" style="2" customWidth="1"/>
    <col min="1293" max="1293" width="24.85546875" style="2" customWidth="1"/>
    <col min="1294" max="1294" width="11.85546875" style="2" customWidth="1"/>
    <col min="1295" max="1295" width="12.85546875" style="2" customWidth="1"/>
    <col min="1296" max="1542" width="9.140625" style="2"/>
    <col min="1543" max="1543" width="4.7109375" style="2" customWidth="1"/>
    <col min="1544" max="1544" width="18.5703125" style="2" customWidth="1"/>
    <col min="1545" max="1545" width="19.5703125" style="2" customWidth="1"/>
    <col min="1546" max="1546" width="11.28515625" style="2" customWidth="1"/>
    <col min="1547" max="1547" width="22.42578125" style="2" customWidth="1"/>
    <col min="1548" max="1548" width="15.140625" style="2" customWidth="1"/>
    <col min="1549" max="1549" width="24.85546875" style="2" customWidth="1"/>
    <col min="1550" max="1550" width="11.85546875" style="2" customWidth="1"/>
    <col min="1551" max="1551" width="12.85546875" style="2" customWidth="1"/>
    <col min="1552" max="1798" width="9.140625" style="2"/>
    <col min="1799" max="1799" width="4.7109375" style="2" customWidth="1"/>
    <col min="1800" max="1800" width="18.5703125" style="2" customWidth="1"/>
    <col min="1801" max="1801" width="19.5703125" style="2" customWidth="1"/>
    <col min="1802" max="1802" width="11.28515625" style="2" customWidth="1"/>
    <col min="1803" max="1803" width="22.42578125" style="2" customWidth="1"/>
    <col min="1804" max="1804" width="15.140625" style="2" customWidth="1"/>
    <col min="1805" max="1805" width="24.85546875" style="2" customWidth="1"/>
    <col min="1806" max="1806" width="11.85546875" style="2" customWidth="1"/>
    <col min="1807" max="1807" width="12.85546875" style="2" customWidth="1"/>
    <col min="1808" max="2054" width="9.140625" style="2"/>
    <col min="2055" max="2055" width="4.7109375" style="2" customWidth="1"/>
    <col min="2056" max="2056" width="18.5703125" style="2" customWidth="1"/>
    <col min="2057" max="2057" width="19.5703125" style="2" customWidth="1"/>
    <col min="2058" max="2058" width="11.28515625" style="2" customWidth="1"/>
    <col min="2059" max="2059" width="22.42578125" style="2" customWidth="1"/>
    <col min="2060" max="2060" width="15.140625" style="2" customWidth="1"/>
    <col min="2061" max="2061" width="24.85546875" style="2" customWidth="1"/>
    <col min="2062" max="2062" width="11.85546875" style="2" customWidth="1"/>
    <col min="2063" max="2063" width="12.85546875" style="2" customWidth="1"/>
    <col min="2064" max="2310" width="9.140625" style="2"/>
    <col min="2311" max="2311" width="4.7109375" style="2" customWidth="1"/>
    <col min="2312" max="2312" width="18.5703125" style="2" customWidth="1"/>
    <col min="2313" max="2313" width="19.5703125" style="2" customWidth="1"/>
    <col min="2314" max="2314" width="11.28515625" style="2" customWidth="1"/>
    <col min="2315" max="2315" width="22.42578125" style="2" customWidth="1"/>
    <col min="2316" max="2316" width="15.140625" style="2" customWidth="1"/>
    <col min="2317" max="2317" width="24.85546875" style="2" customWidth="1"/>
    <col min="2318" max="2318" width="11.85546875" style="2" customWidth="1"/>
    <col min="2319" max="2319" width="12.85546875" style="2" customWidth="1"/>
    <col min="2320" max="2566" width="9.140625" style="2"/>
    <col min="2567" max="2567" width="4.7109375" style="2" customWidth="1"/>
    <col min="2568" max="2568" width="18.5703125" style="2" customWidth="1"/>
    <col min="2569" max="2569" width="19.5703125" style="2" customWidth="1"/>
    <col min="2570" max="2570" width="11.28515625" style="2" customWidth="1"/>
    <col min="2571" max="2571" width="22.42578125" style="2" customWidth="1"/>
    <col min="2572" max="2572" width="15.140625" style="2" customWidth="1"/>
    <col min="2573" max="2573" width="24.85546875" style="2" customWidth="1"/>
    <col min="2574" max="2574" width="11.85546875" style="2" customWidth="1"/>
    <col min="2575" max="2575" width="12.85546875" style="2" customWidth="1"/>
    <col min="2576" max="2822" width="9.140625" style="2"/>
    <col min="2823" max="2823" width="4.7109375" style="2" customWidth="1"/>
    <col min="2824" max="2824" width="18.5703125" style="2" customWidth="1"/>
    <col min="2825" max="2825" width="19.5703125" style="2" customWidth="1"/>
    <col min="2826" max="2826" width="11.28515625" style="2" customWidth="1"/>
    <col min="2827" max="2827" width="22.42578125" style="2" customWidth="1"/>
    <col min="2828" max="2828" width="15.140625" style="2" customWidth="1"/>
    <col min="2829" max="2829" width="24.85546875" style="2" customWidth="1"/>
    <col min="2830" max="2830" width="11.85546875" style="2" customWidth="1"/>
    <col min="2831" max="2831" width="12.85546875" style="2" customWidth="1"/>
    <col min="2832" max="3078" width="9.140625" style="2"/>
    <col min="3079" max="3079" width="4.7109375" style="2" customWidth="1"/>
    <col min="3080" max="3080" width="18.5703125" style="2" customWidth="1"/>
    <col min="3081" max="3081" width="19.5703125" style="2" customWidth="1"/>
    <col min="3082" max="3082" width="11.28515625" style="2" customWidth="1"/>
    <col min="3083" max="3083" width="22.42578125" style="2" customWidth="1"/>
    <col min="3084" max="3084" width="15.140625" style="2" customWidth="1"/>
    <col min="3085" max="3085" width="24.85546875" style="2" customWidth="1"/>
    <col min="3086" max="3086" width="11.85546875" style="2" customWidth="1"/>
    <col min="3087" max="3087" width="12.85546875" style="2" customWidth="1"/>
    <col min="3088" max="3334" width="9.140625" style="2"/>
    <col min="3335" max="3335" width="4.7109375" style="2" customWidth="1"/>
    <col min="3336" max="3336" width="18.5703125" style="2" customWidth="1"/>
    <col min="3337" max="3337" width="19.5703125" style="2" customWidth="1"/>
    <col min="3338" max="3338" width="11.28515625" style="2" customWidth="1"/>
    <col min="3339" max="3339" width="22.42578125" style="2" customWidth="1"/>
    <col min="3340" max="3340" width="15.140625" style="2" customWidth="1"/>
    <col min="3341" max="3341" width="24.85546875" style="2" customWidth="1"/>
    <col min="3342" max="3342" width="11.85546875" style="2" customWidth="1"/>
    <col min="3343" max="3343" width="12.85546875" style="2" customWidth="1"/>
    <col min="3344" max="3590" width="9.140625" style="2"/>
    <col min="3591" max="3591" width="4.7109375" style="2" customWidth="1"/>
    <col min="3592" max="3592" width="18.5703125" style="2" customWidth="1"/>
    <col min="3593" max="3593" width="19.5703125" style="2" customWidth="1"/>
    <col min="3594" max="3594" width="11.28515625" style="2" customWidth="1"/>
    <col min="3595" max="3595" width="22.42578125" style="2" customWidth="1"/>
    <col min="3596" max="3596" width="15.140625" style="2" customWidth="1"/>
    <col min="3597" max="3597" width="24.85546875" style="2" customWidth="1"/>
    <col min="3598" max="3598" width="11.85546875" style="2" customWidth="1"/>
    <col min="3599" max="3599" width="12.85546875" style="2" customWidth="1"/>
    <col min="3600" max="3846" width="9.140625" style="2"/>
    <col min="3847" max="3847" width="4.7109375" style="2" customWidth="1"/>
    <col min="3848" max="3848" width="18.5703125" style="2" customWidth="1"/>
    <col min="3849" max="3849" width="19.5703125" style="2" customWidth="1"/>
    <col min="3850" max="3850" width="11.28515625" style="2" customWidth="1"/>
    <col min="3851" max="3851" width="22.42578125" style="2" customWidth="1"/>
    <col min="3852" max="3852" width="15.140625" style="2" customWidth="1"/>
    <col min="3853" max="3853" width="24.85546875" style="2" customWidth="1"/>
    <col min="3854" max="3854" width="11.85546875" style="2" customWidth="1"/>
    <col min="3855" max="3855" width="12.85546875" style="2" customWidth="1"/>
    <col min="3856" max="4102" width="9.140625" style="2"/>
    <col min="4103" max="4103" width="4.7109375" style="2" customWidth="1"/>
    <col min="4104" max="4104" width="18.5703125" style="2" customWidth="1"/>
    <col min="4105" max="4105" width="19.5703125" style="2" customWidth="1"/>
    <col min="4106" max="4106" width="11.28515625" style="2" customWidth="1"/>
    <col min="4107" max="4107" width="22.42578125" style="2" customWidth="1"/>
    <col min="4108" max="4108" width="15.140625" style="2" customWidth="1"/>
    <col min="4109" max="4109" width="24.85546875" style="2" customWidth="1"/>
    <col min="4110" max="4110" width="11.85546875" style="2" customWidth="1"/>
    <col min="4111" max="4111" width="12.85546875" style="2" customWidth="1"/>
    <col min="4112" max="4358" width="9.140625" style="2"/>
    <col min="4359" max="4359" width="4.7109375" style="2" customWidth="1"/>
    <col min="4360" max="4360" width="18.5703125" style="2" customWidth="1"/>
    <col min="4361" max="4361" width="19.5703125" style="2" customWidth="1"/>
    <col min="4362" max="4362" width="11.28515625" style="2" customWidth="1"/>
    <col min="4363" max="4363" width="22.42578125" style="2" customWidth="1"/>
    <col min="4364" max="4364" width="15.140625" style="2" customWidth="1"/>
    <col min="4365" max="4365" width="24.85546875" style="2" customWidth="1"/>
    <col min="4366" max="4366" width="11.85546875" style="2" customWidth="1"/>
    <col min="4367" max="4367" width="12.85546875" style="2" customWidth="1"/>
    <col min="4368" max="4614" width="9.140625" style="2"/>
    <col min="4615" max="4615" width="4.7109375" style="2" customWidth="1"/>
    <col min="4616" max="4616" width="18.5703125" style="2" customWidth="1"/>
    <col min="4617" max="4617" width="19.5703125" style="2" customWidth="1"/>
    <col min="4618" max="4618" width="11.28515625" style="2" customWidth="1"/>
    <col min="4619" max="4619" width="22.42578125" style="2" customWidth="1"/>
    <col min="4620" max="4620" width="15.140625" style="2" customWidth="1"/>
    <col min="4621" max="4621" width="24.85546875" style="2" customWidth="1"/>
    <col min="4622" max="4622" width="11.85546875" style="2" customWidth="1"/>
    <col min="4623" max="4623" width="12.85546875" style="2" customWidth="1"/>
    <col min="4624" max="4870" width="9.140625" style="2"/>
    <col min="4871" max="4871" width="4.7109375" style="2" customWidth="1"/>
    <col min="4872" max="4872" width="18.5703125" style="2" customWidth="1"/>
    <col min="4873" max="4873" width="19.5703125" style="2" customWidth="1"/>
    <col min="4874" max="4874" width="11.28515625" style="2" customWidth="1"/>
    <col min="4875" max="4875" width="22.42578125" style="2" customWidth="1"/>
    <col min="4876" max="4876" width="15.140625" style="2" customWidth="1"/>
    <col min="4877" max="4877" width="24.85546875" style="2" customWidth="1"/>
    <col min="4878" max="4878" width="11.85546875" style="2" customWidth="1"/>
    <col min="4879" max="4879" width="12.85546875" style="2" customWidth="1"/>
    <col min="4880" max="5126" width="9.140625" style="2"/>
    <col min="5127" max="5127" width="4.7109375" style="2" customWidth="1"/>
    <col min="5128" max="5128" width="18.5703125" style="2" customWidth="1"/>
    <col min="5129" max="5129" width="19.5703125" style="2" customWidth="1"/>
    <col min="5130" max="5130" width="11.28515625" style="2" customWidth="1"/>
    <col min="5131" max="5131" width="22.42578125" style="2" customWidth="1"/>
    <col min="5132" max="5132" width="15.140625" style="2" customWidth="1"/>
    <col min="5133" max="5133" width="24.85546875" style="2" customWidth="1"/>
    <col min="5134" max="5134" width="11.85546875" style="2" customWidth="1"/>
    <col min="5135" max="5135" width="12.85546875" style="2" customWidth="1"/>
    <col min="5136" max="5382" width="9.140625" style="2"/>
    <col min="5383" max="5383" width="4.7109375" style="2" customWidth="1"/>
    <col min="5384" max="5384" width="18.5703125" style="2" customWidth="1"/>
    <col min="5385" max="5385" width="19.5703125" style="2" customWidth="1"/>
    <col min="5386" max="5386" width="11.28515625" style="2" customWidth="1"/>
    <col min="5387" max="5387" width="22.42578125" style="2" customWidth="1"/>
    <col min="5388" max="5388" width="15.140625" style="2" customWidth="1"/>
    <col min="5389" max="5389" width="24.85546875" style="2" customWidth="1"/>
    <col min="5390" max="5390" width="11.85546875" style="2" customWidth="1"/>
    <col min="5391" max="5391" width="12.85546875" style="2" customWidth="1"/>
    <col min="5392" max="5638" width="9.140625" style="2"/>
    <col min="5639" max="5639" width="4.7109375" style="2" customWidth="1"/>
    <col min="5640" max="5640" width="18.5703125" style="2" customWidth="1"/>
    <col min="5641" max="5641" width="19.5703125" style="2" customWidth="1"/>
    <col min="5642" max="5642" width="11.28515625" style="2" customWidth="1"/>
    <col min="5643" max="5643" width="22.42578125" style="2" customWidth="1"/>
    <col min="5644" max="5644" width="15.140625" style="2" customWidth="1"/>
    <col min="5645" max="5645" width="24.85546875" style="2" customWidth="1"/>
    <col min="5646" max="5646" width="11.85546875" style="2" customWidth="1"/>
    <col min="5647" max="5647" width="12.85546875" style="2" customWidth="1"/>
    <col min="5648" max="5894" width="9.140625" style="2"/>
    <col min="5895" max="5895" width="4.7109375" style="2" customWidth="1"/>
    <col min="5896" max="5896" width="18.5703125" style="2" customWidth="1"/>
    <col min="5897" max="5897" width="19.5703125" style="2" customWidth="1"/>
    <col min="5898" max="5898" width="11.28515625" style="2" customWidth="1"/>
    <col min="5899" max="5899" width="22.42578125" style="2" customWidth="1"/>
    <col min="5900" max="5900" width="15.140625" style="2" customWidth="1"/>
    <col min="5901" max="5901" width="24.85546875" style="2" customWidth="1"/>
    <col min="5902" max="5902" width="11.85546875" style="2" customWidth="1"/>
    <col min="5903" max="5903" width="12.85546875" style="2" customWidth="1"/>
    <col min="5904" max="6150" width="9.140625" style="2"/>
    <col min="6151" max="6151" width="4.7109375" style="2" customWidth="1"/>
    <col min="6152" max="6152" width="18.5703125" style="2" customWidth="1"/>
    <col min="6153" max="6153" width="19.5703125" style="2" customWidth="1"/>
    <col min="6154" max="6154" width="11.28515625" style="2" customWidth="1"/>
    <col min="6155" max="6155" width="22.42578125" style="2" customWidth="1"/>
    <col min="6156" max="6156" width="15.140625" style="2" customWidth="1"/>
    <col min="6157" max="6157" width="24.85546875" style="2" customWidth="1"/>
    <col min="6158" max="6158" width="11.85546875" style="2" customWidth="1"/>
    <col min="6159" max="6159" width="12.85546875" style="2" customWidth="1"/>
    <col min="6160" max="6406" width="9.140625" style="2"/>
    <col min="6407" max="6407" width="4.7109375" style="2" customWidth="1"/>
    <col min="6408" max="6408" width="18.5703125" style="2" customWidth="1"/>
    <col min="6409" max="6409" width="19.5703125" style="2" customWidth="1"/>
    <col min="6410" max="6410" width="11.28515625" style="2" customWidth="1"/>
    <col min="6411" max="6411" width="22.42578125" style="2" customWidth="1"/>
    <col min="6412" max="6412" width="15.140625" style="2" customWidth="1"/>
    <col min="6413" max="6413" width="24.85546875" style="2" customWidth="1"/>
    <col min="6414" max="6414" width="11.85546875" style="2" customWidth="1"/>
    <col min="6415" max="6415" width="12.85546875" style="2" customWidth="1"/>
    <col min="6416" max="6662" width="9.140625" style="2"/>
    <col min="6663" max="6663" width="4.7109375" style="2" customWidth="1"/>
    <col min="6664" max="6664" width="18.5703125" style="2" customWidth="1"/>
    <col min="6665" max="6665" width="19.5703125" style="2" customWidth="1"/>
    <col min="6666" max="6666" width="11.28515625" style="2" customWidth="1"/>
    <col min="6667" max="6667" width="22.42578125" style="2" customWidth="1"/>
    <col min="6668" max="6668" width="15.140625" style="2" customWidth="1"/>
    <col min="6669" max="6669" width="24.85546875" style="2" customWidth="1"/>
    <col min="6670" max="6670" width="11.85546875" style="2" customWidth="1"/>
    <col min="6671" max="6671" width="12.85546875" style="2" customWidth="1"/>
    <col min="6672" max="6918" width="9.140625" style="2"/>
    <col min="6919" max="6919" width="4.7109375" style="2" customWidth="1"/>
    <col min="6920" max="6920" width="18.5703125" style="2" customWidth="1"/>
    <col min="6921" max="6921" width="19.5703125" style="2" customWidth="1"/>
    <col min="6922" max="6922" width="11.28515625" style="2" customWidth="1"/>
    <col min="6923" max="6923" width="22.42578125" style="2" customWidth="1"/>
    <col min="6924" max="6924" width="15.140625" style="2" customWidth="1"/>
    <col min="6925" max="6925" width="24.85546875" style="2" customWidth="1"/>
    <col min="6926" max="6926" width="11.85546875" style="2" customWidth="1"/>
    <col min="6927" max="6927" width="12.85546875" style="2" customWidth="1"/>
    <col min="6928" max="7174" width="9.140625" style="2"/>
    <col min="7175" max="7175" width="4.7109375" style="2" customWidth="1"/>
    <col min="7176" max="7176" width="18.5703125" style="2" customWidth="1"/>
    <col min="7177" max="7177" width="19.5703125" style="2" customWidth="1"/>
    <col min="7178" max="7178" width="11.28515625" style="2" customWidth="1"/>
    <col min="7179" max="7179" width="22.42578125" style="2" customWidth="1"/>
    <col min="7180" max="7180" width="15.140625" style="2" customWidth="1"/>
    <col min="7181" max="7181" width="24.85546875" style="2" customWidth="1"/>
    <col min="7182" max="7182" width="11.85546875" style="2" customWidth="1"/>
    <col min="7183" max="7183" width="12.85546875" style="2" customWidth="1"/>
    <col min="7184" max="7430" width="9.140625" style="2"/>
    <col min="7431" max="7431" width="4.7109375" style="2" customWidth="1"/>
    <col min="7432" max="7432" width="18.5703125" style="2" customWidth="1"/>
    <col min="7433" max="7433" width="19.5703125" style="2" customWidth="1"/>
    <col min="7434" max="7434" width="11.28515625" style="2" customWidth="1"/>
    <col min="7435" max="7435" width="22.42578125" style="2" customWidth="1"/>
    <col min="7436" max="7436" width="15.140625" style="2" customWidth="1"/>
    <col min="7437" max="7437" width="24.85546875" style="2" customWidth="1"/>
    <col min="7438" max="7438" width="11.85546875" style="2" customWidth="1"/>
    <col min="7439" max="7439" width="12.85546875" style="2" customWidth="1"/>
    <col min="7440" max="7686" width="9.140625" style="2"/>
    <col min="7687" max="7687" width="4.7109375" style="2" customWidth="1"/>
    <col min="7688" max="7688" width="18.5703125" style="2" customWidth="1"/>
    <col min="7689" max="7689" width="19.5703125" style="2" customWidth="1"/>
    <col min="7690" max="7690" width="11.28515625" style="2" customWidth="1"/>
    <col min="7691" max="7691" width="22.42578125" style="2" customWidth="1"/>
    <col min="7692" max="7692" width="15.140625" style="2" customWidth="1"/>
    <col min="7693" max="7693" width="24.85546875" style="2" customWidth="1"/>
    <col min="7694" max="7694" width="11.85546875" style="2" customWidth="1"/>
    <col min="7695" max="7695" width="12.85546875" style="2" customWidth="1"/>
    <col min="7696" max="7942" width="9.140625" style="2"/>
    <col min="7943" max="7943" width="4.7109375" style="2" customWidth="1"/>
    <col min="7944" max="7944" width="18.5703125" style="2" customWidth="1"/>
    <col min="7945" max="7945" width="19.5703125" style="2" customWidth="1"/>
    <col min="7946" max="7946" width="11.28515625" style="2" customWidth="1"/>
    <col min="7947" max="7947" width="22.42578125" style="2" customWidth="1"/>
    <col min="7948" max="7948" width="15.140625" style="2" customWidth="1"/>
    <col min="7949" max="7949" width="24.85546875" style="2" customWidth="1"/>
    <col min="7950" max="7950" width="11.85546875" style="2" customWidth="1"/>
    <col min="7951" max="7951" width="12.85546875" style="2" customWidth="1"/>
    <col min="7952" max="8198" width="9.140625" style="2"/>
    <col min="8199" max="8199" width="4.7109375" style="2" customWidth="1"/>
    <col min="8200" max="8200" width="18.5703125" style="2" customWidth="1"/>
    <col min="8201" max="8201" width="19.5703125" style="2" customWidth="1"/>
    <col min="8202" max="8202" width="11.28515625" style="2" customWidth="1"/>
    <col min="8203" max="8203" width="22.42578125" style="2" customWidth="1"/>
    <col min="8204" max="8204" width="15.140625" style="2" customWidth="1"/>
    <col min="8205" max="8205" width="24.85546875" style="2" customWidth="1"/>
    <col min="8206" max="8206" width="11.85546875" style="2" customWidth="1"/>
    <col min="8207" max="8207" width="12.85546875" style="2" customWidth="1"/>
    <col min="8208" max="8454" width="9.140625" style="2"/>
    <col min="8455" max="8455" width="4.7109375" style="2" customWidth="1"/>
    <col min="8456" max="8456" width="18.5703125" style="2" customWidth="1"/>
    <col min="8457" max="8457" width="19.5703125" style="2" customWidth="1"/>
    <col min="8458" max="8458" width="11.28515625" style="2" customWidth="1"/>
    <col min="8459" max="8459" width="22.42578125" style="2" customWidth="1"/>
    <col min="8460" max="8460" width="15.140625" style="2" customWidth="1"/>
    <col min="8461" max="8461" width="24.85546875" style="2" customWidth="1"/>
    <col min="8462" max="8462" width="11.85546875" style="2" customWidth="1"/>
    <col min="8463" max="8463" width="12.85546875" style="2" customWidth="1"/>
    <col min="8464" max="8710" width="9.140625" style="2"/>
    <col min="8711" max="8711" width="4.7109375" style="2" customWidth="1"/>
    <col min="8712" max="8712" width="18.5703125" style="2" customWidth="1"/>
    <col min="8713" max="8713" width="19.5703125" style="2" customWidth="1"/>
    <col min="8714" max="8714" width="11.28515625" style="2" customWidth="1"/>
    <col min="8715" max="8715" width="22.42578125" style="2" customWidth="1"/>
    <col min="8716" max="8716" width="15.140625" style="2" customWidth="1"/>
    <col min="8717" max="8717" width="24.85546875" style="2" customWidth="1"/>
    <col min="8718" max="8718" width="11.85546875" style="2" customWidth="1"/>
    <col min="8719" max="8719" width="12.85546875" style="2" customWidth="1"/>
    <col min="8720" max="8966" width="9.140625" style="2"/>
    <col min="8967" max="8967" width="4.7109375" style="2" customWidth="1"/>
    <col min="8968" max="8968" width="18.5703125" style="2" customWidth="1"/>
    <col min="8969" max="8969" width="19.5703125" style="2" customWidth="1"/>
    <col min="8970" max="8970" width="11.28515625" style="2" customWidth="1"/>
    <col min="8971" max="8971" width="22.42578125" style="2" customWidth="1"/>
    <col min="8972" max="8972" width="15.140625" style="2" customWidth="1"/>
    <col min="8973" max="8973" width="24.85546875" style="2" customWidth="1"/>
    <col min="8974" max="8974" width="11.85546875" style="2" customWidth="1"/>
    <col min="8975" max="8975" width="12.85546875" style="2" customWidth="1"/>
    <col min="8976" max="9222" width="9.140625" style="2"/>
    <col min="9223" max="9223" width="4.7109375" style="2" customWidth="1"/>
    <col min="9224" max="9224" width="18.5703125" style="2" customWidth="1"/>
    <col min="9225" max="9225" width="19.5703125" style="2" customWidth="1"/>
    <col min="9226" max="9226" width="11.28515625" style="2" customWidth="1"/>
    <col min="9227" max="9227" width="22.42578125" style="2" customWidth="1"/>
    <col min="9228" max="9228" width="15.140625" style="2" customWidth="1"/>
    <col min="9229" max="9229" width="24.85546875" style="2" customWidth="1"/>
    <col min="9230" max="9230" width="11.85546875" style="2" customWidth="1"/>
    <col min="9231" max="9231" width="12.85546875" style="2" customWidth="1"/>
    <col min="9232" max="9478" width="9.140625" style="2"/>
    <col min="9479" max="9479" width="4.7109375" style="2" customWidth="1"/>
    <col min="9480" max="9480" width="18.5703125" style="2" customWidth="1"/>
    <col min="9481" max="9481" width="19.5703125" style="2" customWidth="1"/>
    <col min="9482" max="9482" width="11.28515625" style="2" customWidth="1"/>
    <col min="9483" max="9483" width="22.42578125" style="2" customWidth="1"/>
    <col min="9484" max="9484" width="15.140625" style="2" customWidth="1"/>
    <col min="9485" max="9485" width="24.85546875" style="2" customWidth="1"/>
    <col min="9486" max="9486" width="11.85546875" style="2" customWidth="1"/>
    <col min="9487" max="9487" width="12.85546875" style="2" customWidth="1"/>
    <col min="9488" max="9734" width="9.140625" style="2"/>
    <col min="9735" max="9735" width="4.7109375" style="2" customWidth="1"/>
    <col min="9736" max="9736" width="18.5703125" style="2" customWidth="1"/>
    <col min="9737" max="9737" width="19.5703125" style="2" customWidth="1"/>
    <col min="9738" max="9738" width="11.28515625" style="2" customWidth="1"/>
    <col min="9739" max="9739" width="22.42578125" style="2" customWidth="1"/>
    <col min="9740" max="9740" width="15.140625" style="2" customWidth="1"/>
    <col min="9741" max="9741" width="24.85546875" style="2" customWidth="1"/>
    <col min="9742" max="9742" width="11.85546875" style="2" customWidth="1"/>
    <col min="9743" max="9743" width="12.85546875" style="2" customWidth="1"/>
    <col min="9744" max="9990" width="9.140625" style="2"/>
    <col min="9991" max="9991" width="4.7109375" style="2" customWidth="1"/>
    <col min="9992" max="9992" width="18.5703125" style="2" customWidth="1"/>
    <col min="9993" max="9993" width="19.5703125" style="2" customWidth="1"/>
    <col min="9994" max="9994" width="11.28515625" style="2" customWidth="1"/>
    <col min="9995" max="9995" width="22.42578125" style="2" customWidth="1"/>
    <col min="9996" max="9996" width="15.140625" style="2" customWidth="1"/>
    <col min="9997" max="9997" width="24.85546875" style="2" customWidth="1"/>
    <col min="9998" max="9998" width="11.85546875" style="2" customWidth="1"/>
    <col min="9999" max="9999" width="12.85546875" style="2" customWidth="1"/>
    <col min="10000" max="10246" width="9.140625" style="2"/>
    <col min="10247" max="10247" width="4.7109375" style="2" customWidth="1"/>
    <col min="10248" max="10248" width="18.5703125" style="2" customWidth="1"/>
    <col min="10249" max="10249" width="19.5703125" style="2" customWidth="1"/>
    <col min="10250" max="10250" width="11.28515625" style="2" customWidth="1"/>
    <col min="10251" max="10251" width="22.42578125" style="2" customWidth="1"/>
    <col min="10252" max="10252" width="15.140625" style="2" customWidth="1"/>
    <col min="10253" max="10253" width="24.85546875" style="2" customWidth="1"/>
    <col min="10254" max="10254" width="11.85546875" style="2" customWidth="1"/>
    <col min="10255" max="10255" width="12.85546875" style="2" customWidth="1"/>
    <col min="10256" max="10502" width="9.140625" style="2"/>
    <col min="10503" max="10503" width="4.7109375" style="2" customWidth="1"/>
    <col min="10504" max="10504" width="18.5703125" style="2" customWidth="1"/>
    <col min="10505" max="10505" width="19.5703125" style="2" customWidth="1"/>
    <col min="10506" max="10506" width="11.28515625" style="2" customWidth="1"/>
    <col min="10507" max="10507" width="22.42578125" style="2" customWidth="1"/>
    <col min="10508" max="10508" width="15.140625" style="2" customWidth="1"/>
    <col min="10509" max="10509" width="24.85546875" style="2" customWidth="1"/>
    <col min="10510" max="10510" width="11.85546875" style="2" customWidth="1"/>
    <col min="10511" max="10511" width="12.85546875" style="2" customWidth="1"/>
    <col min="10512" max="10758" width="9.140625" style="2"/>
    <col min="10759" max="10759" width="4.7109375" style="2" customWidth="1"/>
    <col min="10760" max="10760" width="18.5703125" style="2" customWidth="1"/>
    <col min="10761" max="10761" width="19.5703125" style="2" customWidth="1"/>
    <col min="10762" max="10762" width="11.28515625" style="2" customWidth="1"/>
    <col min="10763" max="10763" width="22.42578125" style="2" customWidth="1"/>
    <col min="10764" max="10764" width="15.140625" style="2" customWidth="1"/>
    <col min="10765" max="10765" width="24.85546875" style="2" customWidth="1"/>
    <col min="10766" max="10766" width="11.85546875" style="2" customWidth="1"/>
    <col min="10767" max="10767" width="12.85546875" style="2" customWidth="1"/>
    <col min="10768" max="11014" width="9.140625" style="2"/>
    <col min="11015" max="11015" width="4.7109375" style="2" customWidth="1"/>
    <col min="11016" max="11016" width="18.5703125" style="2" customWidth="1"/>
    <col min="11017" max="11017" width="19.5703125" style="2" customWidth="1"/>
    <col min="11018" max="11018" width="11.28515625" style="2" customWidth="1"/>
    <col min="11019" max="11019" width="22.42578125" style="2" customWidth="1"/>
    <col min="11020" max="11020" width="15.140625" style="2" customWidth="1"/>
    <col min="11021" max="11021" width="24.85546875" style="2" customWidth="1"/>
    <col min="11022" max="11022" width="11.85546875" style="2" customWidth="1"/>
    <col min="11023" max="11023" width="12.85546875" style="2" customWidth="1"/>
    <col min="11024" max="11270" width="9.140625" style="2"/>
    <col min="11271" max="11271" width="4.7109375" style="2" customWidth="1"/>
    <col min="11272" max="11272" width="18.5703125" style="2" customWidth="1"/>
    <col min="11273" max="11273" width="19.5703125" style="2" customWidth="1"/>
    <col min="11274" max="11274" width="11.28515625" style="2" customWidth="1"/>
    <col min="11275" max="11275" width="22.42578125" style="2" customWidth="1"/>
    <col min="11276" max="11276" width="15.140625" style="2" customWidth="1"/>
    <col min="11277" max="11277" width="24.85546875" style="2" customWidth="1"/>
    <col min="11278" max="11278" width="11.85546875" style="2" customWidth="1"/>
    <col min="11279" max="11279" width="12.85546875" style="2" customWidth="1"/>
    <col min="11280" max="11526" width="9.140625" style="2"/>
    <col min="11527" max="11527" width="4.7109375" style="2" customWidth="1"/>
    <col min="11528" max="11528" width="18.5703125" style="2" customWidth="1"/>
    <col min="11529" max="11529" width="19.5703125" style="2" customWidth="1"/>
    <col min="11530" max="11530" width="11.28515625" style="2" customWidth="1"/>
    <col min="11531" max="11531" width="22.42578125" style="2" customWidth="1"/>
    <col min="11532" max="11532" width="15.140625" style="2" customWidth="1"/>
    <col min="11533" max="11533" width="24.85546875" style="2" customWidth="1"/>
    <col min="11534" max="11534" width="11.85546875" style="2" customWidth="1"/>
    <col min="11535" max="11535" width="12.85546875" style="2" customWidth="1"/>
    <col min="11536" max="11782" width="9.140625" style="2"/>
    <col min="11783" max="11783" width="4.7109375" style="2" customWidth="1"/>
    <col min="11784" max="11784" width="18.5703125" style="2" customWidth="1"/>
    <col min="11785" max="11785" width="19.5703125" style="2" customWidth="1"/>
    <col min="11786" max="11786" width="11.28515625" style="2" customWidth="1"/>
    <col min="11787" max="11787" width="22.42578125" style="2" customWidth="1"/>
    <col min="11788" max="11788" width="15.140625" style="2" customWidth="1"/>
    <col min="11789" max="11789" width="24.85546875" style="2" customWidth="1"/>
    <col min="11790" max="11790" width="11.85546875" style="2" customWidth="1"/>
    <col min="11791" max="11791" width="12.85546875" style="2" customWidth="1"/>
    <col min="11792" max="12038" width="9.140625" style="2"/>
    <col min="12039" max="12039" width="4.7109375" style="2" customWidth="1"/>
    <col min="12040" max="12040" width="18.5703125" style="2" customWidth="1"/>
    <col min="12041" max="12041" width="19.5703125" style="2" customWidth="1"/>
    <col min="12042" max="12042" width="11.28515625" style="2" customWidth="1"/>
    <col min="12043" max="12043" width="22.42578125" style="2" customWidth="1"/>
    <col min="12044" max="12044" width="15.140625" style="2" customWidth="1"/>
    <col min="12045" max="12045" width="24.85546875" style="2" customWidth="1"/>
    <col min="12046" max="12046" width="11.85546875" style="2" customWidth="1"/>
    <col min="12047" max="12047" width="12.85546875" style="2" customWidth="1"/>
    <col min="12048" max="12294" width="9.140625" style="2"/>
    <col min="12295" max="12295" width="4.7109375" style="2" customWidth="1"/>
    <col min="12296" max="12296" width="18.5703125" style="2" customWidth="1"/>
    <col min="12297" max="12297" width="19.5703125" style="2" customWidth="1"/>
    <col min="12298" max="12298" width="11.28515625" style="2" customWidth="1"/>
    <col min="12299" max="12299" width="22.42578125" style="2" customWidth="1"/>
    <col min="12300" max="12300" width="15.140625" style="2" customWidth="1"/>
    <col min="12301" max="12301" width="24.85546875" style="2" customWidth="1"/>
    <col min="12302" max="12302" width="11.85546875" style="2" customWidth="1"/>
    <col min="12303" max="12303" width="12.85546875" style="2" customWidth="1"/>
    <col min="12304" max="12550" width="9.140625" style="2"/>
    <col min="12551" max="12551" width="4.7109375" style="2" customWidth="1"/>
    <col min="12552" max="12552" width="18.5703125" style="2" customWidth="1"/>
    <col min="12553" max="12553" width="19.5703125" style="2" customWidth="1"/>
    <col min="12554" max="12554" width="11.28515625" style="2" customWidth="1"/>
    <col min="12555" max="12555" width="22.42578125" style="2" customWidth="1"/>
    <col min="12556" max="12556" width="15.140625" style="2" customWidth="1"/>
    <col min="12557" max="12557" width="24.85546875" style="2" customWidth="1"/>
    <col min="12558" max="12558" width="11.85546875" style="2" customWidth="1"/>
    <col min="12559" max="12559" width="12.85546875" style="2" customWidth="1"/>
    <col min="12560" max="12806" width="9.140625" style="2"/>
    <col min="12807" max="12807" width="4.7109375" style="2" customWidth="1"/>
    <col min="12808" max="12808" width="18.5703125" style="2" customWidth="1"/>
    <col min="12809" max="12809" width="19.5703125" style="2" customWidth="1"/>
    <col min="12810" max="12810" width="11.28515625" style="2" customWidth="1"/>
    <col min="12811" max="12811" width="22.42578125" style="2" customWidth="1"/>
    <col min="12812" max="12812" width="15.140625" style="2" customWidth="1"/>
    <col min="12813" max="12813" width="24.85546875" style="2" customWidth="1"/>
    <col min="12814" max="12814" width="11.85546875" style="2" customWidth="1"/>
    <col min="12815" max="12815" width="12.85546875" style="2" customWidth="1"/>
    <col min="12816" max="13062" width="9.140625" style="2"/>
    <col min="13063" max="13063" width="4.7109375" style="2" customWidth="1"/>
    <col min="13064" max="13064" width="18.5703125" style="2" customWidth="1"/>
    <col min="13065" max="13065" width="19.5703125" style="2" customWidth="1"/>
    <col min="13066" max="13066" width="11.28515625" style="2" customWidth="1"/>
    <col min="13067" max="13067" width="22.42578125" style="2" customWidth="1"/>
    <col min="13068" max="13068" width="15.140625" style="2" customWidth="1"/>
    <col min="13069" max="13069" width="24.85546875" style="2" customWidth="1"/>
    <col min="13070" max="13070" width="11.85546875" style="2" customWidth="1"/>
    <col min="13071" max="13071" width="12.85546875" style="2" customWidth="1"/>
    <col min="13072" max="13318" width="9.140625" style="2"/>
    <col min="13319" max="13319" width="4.7109375" style="2" customWidth="1"/>
    <col min="13320" max="13320" width="18.5703125" style="2" customWidth="1"/>
    <col min="13321" max="13321" width="19.5703125" style="2" customWidth="1"/>
    <col min="13322" max="13322" width="11.28515625" style="2" customWidth="1"/>
    <col min="13323" max="13323" width="22.42578125" style="2" customWidth="1"/>
    <col min="13324" max="13324" width="15.140625" style="2" customWidth="1"/>
    <col min="13325" max="13325" width="24.85546875" style="2" customWidth="1"/>
    <col min="13326" max="13326" width="11.85546875" style="2" customWidth="1"/>
    <col min="13327" max="13327" width="12.85546875" style="2" customWidth="1"/>
    <col min="13328" max="13574" width="9.140625" style="2"/>
    <col min="13575" max="13575" width="4.7109375" style="2" customWidth="1"/>
    <col min="13576" max="13576" width="18.5703125" style="2" customWidth="1"/>
    <col min="13577" max="13577" width="19.5703125" style="2" customWidth="1"/>
    <col min="13578" max="13578" width="11.28515625" style="2" customWidth="1"/>
    <col min="13579" max="13579" width="22.42578125" style="2" customWidth="1"/>
    <col min="13580" max="13580" width="15.140625" style="2" customWidth="1"/>
    <col min="13581" max="13581" width="24.85546875" style="2" customWidth="1"/>
    <col min="13582" max="13582" width="11.85546875" style="2" customWidth="1"/>
    <col min="13583" max="13583" width="12.85546875" style="2" customWidth="1"/>
    <col min="13584" max="13830" width="9.140625" style="2"/>
    <col min="13831" max="13831" width="4.7109375" style="2" customWidth="1"/>
    <col min="13832" max="13832" width="18.5703125" style="2" customWidth="1"/>
    <col min="13833" max="13833" width="19.5703125" style="2" customWidth="1"/>
    <col min="13834" max="13834" width="11.28515625" style="2" customWidth="1"/>
    <col min="13835" max="13835" width="22.42578125" style="2" customWidth="1"/>
    <col min="13836" max="13836" width="15.140625" style="2" customWidth="1"/>
    <col min="13837" max="13837" width="24.85546875" style="2" customWidth="1"/>
    <col min="13838" max="13838" width="11.85546875" style="2" customWidth="1"/>
    <col min="13839" max="13839" width="12.85546875" style="2" customWidth="1"/>
    <col min="13840" max="14086" width="9.140625" style="2"/>
    <col min="14087" max="14087" width="4.7109375" style="2" customWidth="1"/>
    <col min="14088" max="14088" width="18.5703125" style="2" customWidth="1"/>
    <col min="14089" max="14089" width="19.5703125" style="2" customWidth="1"/>
    <col min="14090" max="14090" width="11.28515625" style="2" customWidth="1"/>
    <col min="14091" max="14091" width="22.42578125" style="2" customWidth="1"/>
    <col min="14092" max="14092" width="15.140625" style="2" customWidth="1"/>
    <col min="14093" max="14093" width="24.85546875" style="2" customWidth="1"/>
    <col min="14094" max="14094" width="11.85546875" style="2" customWidth="1"/>
    <col min="14095" max="14095" width="12.85546875" style="2" customWidth="1"/>
    <col min="14096" max="14342" width="9.140625" style="2"/>
    <col min="14343" max="14343" width="4.7109375" style="2" customWidth="1"/>
    <col min="14344" max="14344" width="18.5703125" style="2" customWidth="1"/>
    <col min="14345" max="14345" width="19.5703125" style="2" customWidth="1"/>
    <col min="14346" max="14346" width="11.28515625" style="2" customWidth="1"/>
    <col min="14347" max="14347" width="22.42578125" style="2" customWidth="1"/>
    <col min="14348" max="14348" width="15.140625" style="2" customWidth="1"/>
    <col min="14349" max="14349" width="24.85546875" style="2" customWidth="1"/>
    <col min="14350" max="14350" width="11.85546875" style="2" customWidth="1"/>
    <col min="14351" max="14351" width="12.85546875" style="2" customWidth="1"/>
    <col min="14352" max="14598" width="9.140625" style="2"/>
    <col min="14599" max="14599" width="4.7109375" style="2" customWidth="1"/>
    <col min="14600" max="14600" width="18.5703125" style="2" customWidth="1"/>
    <col min="14601" max="14601" width="19.5703125" style="2" customWidth="1"/>
    <col min="14602" max="14602" width="11.28515625" style="2" customWidth="1"/>
    <col min="14603" max="14603" width="22.42578125" style="2" customWidth="1"/>
    <col min="14604" max="14604" width="15.140625" style="2" customWidth="1"/>
    <col min="14605" max="14605" width="24.85546875" style="2" customWidth="1"/>
    <col min="14606" max="14606" width="11.85546875" style="2" customWidth="1"/>
    <col min="14607" max="14607" width="12.85546875" style="2" customWidth="1"/>
    <col min="14608" max="14854" width="9.140625" style="2"/>
    <col min="14855" max="14855" width="4.7109375" style="2" customWidth="1"/>
    <col min="14856" max="14856" width="18.5703125" style="2" customWidth="1"/>
    <col min="14857" max="14857" width="19.5703125" style="2" customWidth="1"/>
    <col min="14858" max="14858" width="11.28515625" style="2" customWidth="1"/>
    <col min="14859" max="14859" width="22.42578125" style="2" customWidth="1"/>
    <col min="14860" max="14860" width="15.140625" style="2" customWidth="1"/>
    <col min="14861" max="14861" width="24.85546875" style="2" customWidth="1"/>
    <col min="14862" max="14862" width="11.85546875" style="2" customWidth="1"/>
    <col min="14863" max="14863" width="12.85546875" style="2" customWidth="1"/>
    <col min="14864" max="15110" width="9.140625" style="2"/>
    <col min="15111" max="15111" width="4.7109375" style="2" customWidth="1"/>
    <col min="15112" max="15112" width="18.5703125" style="2" customWidth="1"/>
    <col min="15113" max="15113" width="19.5703125" style="2" customWidth="1"/>
    <col min="15114" max="15114" width="11.28515625" style="2" customWidth="1"/>
    <col min="15115" max="15115" width="22.42578125" style="2" customWidth="1"/>
    <col min="15116" max="15116" width="15.140625" style="2" customWidth="1"/>
    <col min="15117" max="15117" width="24.85546875" style="2" customWidth="1"/>
    <col min="15118" max="15118" width="11.85546875" style="2" customWidth="1"/>
    <col min="15119" max="15119" width="12.85546875" style="2" customWidth="1"/>
    <col min="15120" max="15366" width="9.140625" style="2"/>
    <col min="15367" max="15367" width="4.7109375" style="2" customWidth="1"/>
    <col min="15368" max="15368" width="18.5703125" style="2" customWidth="1"/>
    <col min="15369" max="15369" width="19.5703125" style="2" customWidth="1"/>
    <col min="15370" max="15370" width="11.28515625" style="2" customWidth="1"/>
    <col min="15371" max="15371" width="22.42578125" style="2" customWidth="1"/>
    <col min="15372" max="15372" width="15.140625" style="2" customWidth="1"/>
    <col min="15373" max="15373" width="24.85546875" style="2" customWidth="1"/>
    <col min="15374" max="15374" width="11.85546875" style="2" customWidth="1"/>
    <col min="15375" max="15375" width="12.85546875" style="2" customWidth="1"/>
    <col min="15376" max="15622" width="9.140625" style="2"/>
    <col min="15623" max="15623" width="4.7109375" style="2" customWidth="1"/>
    <col min="15624" max="15624" width="18.5703125" style="2" customWidth="1"/>
    <col min="15625" max="15625" width="19.5703125" style="2" customWidth="1"/>
    <col min="15626" max="15626" width="11.28515625" style="2" customWidth="1"/>
    <col min="15627" max="15627" width="22.42578125" style="2" customWidth="1"/>
    <col min="15628" max="15628" width="15.140625" style="2" customWidth="1"/>
    <col min="15629" max="15629" width="24.85546875" style="2" customWidth="1"/>
    <col min="15630" max="15630" width="11.85546875" style="2" customWidth="1"/>
    <col min="15631" max="15631" width="12.85546875" style="2" customWidth="1"/>
    <col min="15632" max="15878" width="9.140625" style="2"/>
    <col min="15879" max="15879" width="4.7109375" style="2" customWidth="1"/>
    <col min="15880" max="15880" width="18.5703125" style="2" customWidth="1"/>
    <col min="15881" max="15881" width="19.5703125" style="2" customWidth="1"/>
    <col min="15882" max="15882" width="11.28515625" style="2" customWidth="1"/>
    <col min="15883" max="15883" width="22.42578125" style="2" customWidth="1"/>
    <col min="15884" max="15884" width="15.140625" style="2" customWidth="1"/>
    <col min="15885" max="15885" width="24.85546875" style="2" customWidth="1"/>
    <col min="15886" max="15886" width="11.85546875" style="2" customWidth="1"/>
    <col min="15887" max="15887" width="12.85546875" style="2" customWidth="1"/>
    <col min="15888" max="16134" width="9.140625" style="2"/>
    <col min="16135" max="16135" width="4.7109375" style="2" customWidth="1"/>
    <col min="16136" max="16136" width="18.5703125" style="2" customWidth="1"/>
    <col min="16137" max="16137" width="19.5703125" style="2" customWidth="1"/>
    <col min="16138" max="16138" width="11.28515625" style="2" customWidth="1"/>
    <col min="16139" max="16139" width="22.42578125" style="2" customWidth="1"/>
    <col min="16140" max="16140" width="15.140625" style="2" customWidth="1"/>
    <col min="16141" max="16141" width="24.85546875" style="2" customWidth="1"/>
    <col min="16142" max="16142" width="11.85546875" style="2" customWidth="1"/>
    <col min="16143" max="16143" width="12.85546875" style="2" customWidth="1"/>
    <col min="16144" max="16384" width="9.140625" style="2"/>
  </cols>
  <sheetData>
    <row r="1" spans="1:15" x14ac:dyDescent="0.25">
      <c r="A1" s="4" t="s">
        <v>278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227" t="s">
        <v>60</v>
      </c>
      <c r="N1" s="5"/>
      <c r="O1" s="4" t="s">
        <v>8</v>
      </c>
    </row>
    <row r="2" spans="1:15" x14ac:dyDescent="0.25">
      <c r="A2" s="4" t="s">
        <v>275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27" t="s">
        <v>61</v>
      </c>
      <c r="N2" s="5"/>
      <c r="O2" s="5"/>
    </row>
    <row r="3" spans="1:15" ht="47.25" customHeight="1" x14ac:dyDescent="0.25">
      <c r="A3" s="266" t="s">
        <v>249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26"/>
      <c r="O3" s="226"/>
    </row>
    <row r="4" spans="1:15" x14ac:dyDescent="0.25">
      <c r="A4" s="266" t="s">
        <v>64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11"/>
      <c r="O4" s="11"/>
    </row>
    <row r="5" spans="1:15" x14ac:dyDescent="0.25">
      <c r="A5" s="263" t="s">
        <v>277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8"/>
      <c r="O5" s="28"/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9" t="s">
        <v>11</v>
      </c>
    </row>
    <row r="7" spans="1:15" s="3" customFormat="1" x14ac:dyDescent="0.2">
      <c r="A7" s="264" t="s">
        <v>0</v>
      </c>
      <c r="B7" s="265" t="s">
        <v>250</v>
      </c>
      <c r="C7" s="258" t="s">
        <v>285</v>
      </c>
      <c r="D7" s="264" t="s">
        <v>251</v>
      </c>
      <c r="E7" s="267" t="s">
        <v>252</v>
      </c>
      <c r="F7" s="267"/>
      <c r="G7" s="267"/>
      <c r="H7" s="268" t="s">
        <v>253</v>
      </c>
      <c r="I7" s="265" t="s">
        <v>254</v>
      </c>
      <c r="J7" s="265" t="s">
        <v>14</v>
      </c>
      <c r="K7" s="265" t="s">
        <v>26</v>
      </c>
      <c r="L7" s="264" t="s">
        <v>47</v>
      </c>
      <c r="M7" s="271" t="s">
        <v>274</v>
      </c>
      <c r="N7" s="269" t="s">
        <v>9</v>
      </c>
      <c r="O7" s="269" t="s">
        <v>10</v>
      </c>
    </row>
    <row r="8" spans="1:15" ht="37.5" customHeight="1" x14ac:dyDescent="0.25">
      <c r="A8" s="264"/>
      <c r="B8" s="265"/>
      <c r="C8" s="259"/>
      <c r="D8" s="264"/>
      <c r="E8" s="229" t="s">
        <v>255</v>
      </c>
      <c r="F8" s="229" t="s">
        <v>256</v>
      </c>
      <c r="G8" s="229" t="s">
        <v>257</v>
      </c>
      <c r="H8" s="267"/>
      <c r="I8" s="265"/>
      <c r="J8" s="265"/>
      <c r="K8" s="265"/>
      <c r="L8" s="264"/>
      <c r="M8" s="272"/>
      <c r="N8" s="270"/>
      <c r="O8" s="270"/>
    </row>
    <row r="9" spans="1:15" ht="22.5" x14ac:dyDescent="0.25">
      <c r="A9" s="210" t="s">
        <v>56</v>
      </c>
      <c r="B9" s="210" t="s">
        <v>57</v>
      </c>
      <c r="C9" s="210"/>
      <c r="D9" s="210" t="s">
        <v>258</v>
      </c>
      <c r="E9" s="210" t="s">
        <v>259</v>
      </c>
      <c r="F9" s="210" t="s">
        <v>260</v>
      </c>
      <c r="G9" s="211" t="s">
        <v>261</v>
      </c>
      <c r="H9" s="212" t="s">
        <v>262</v>
      </c>
      <c r="I9" s="213" t="s">
        <v>263</v>
      </c>
      <c r="J9" s="212" t="s">
        <v>264</v>
      </c>
      <c r="K9" s="212" t="s">
        <v>265</v>
      </c>
      <c r="L9" s="212" t="s">
        <v>266</v>
      </c>
      <c r="M9" s="8"/>
      <c r="N9" s="8"/>
      <c r="O9" s="8"/>
    </row>
    <row r="10" spans="1:15" x14ac:dyDescent="0.2">
      <c r="A10" s="214">
        <v>1</v>
      </c>
      <c r="B10" s="215" t="s">
        <v>282</v>
      </c>
      <c r="C10" s="215"/>
      <c r="D10" s="216" t="s">
        <v>268</v>
      </c>
      <c r="E10" s="216" t="s">
        <v>269</v>
      </c>
      <c r="F10" s="217">
        <v>3</v>
      </c>
      <c r="G10" s="217" t="s">
        <v>270</v>
      </c>
      <c r="H10" s="218">
        <v>300000</v>
      </c>
      <c r="I10" s="219">
        <v>9</v>
      </c>
      <c r="J10" s="220">
        <v>4</v>
      </c>
      <c r="K10" s="220">
        <v>5</v>
      </c>
      <c r="L10" s="221">
        <f t="shared" ref="L10" si="0">H10*I10</f>
        <v>2700000</v>
      </c>
      <c r="M10" s="8"/>
      <c r="N10" s="8"/>
      <c r="O10" s="8"/>
    </row>
    <row r="11" spans="1:15" x14ac:dyDescent="0.2">
      <c r="A11" s="25"/>
      <c r="B11" s="8"/>
      <c r="C11" s="8"/>
      <c r="D11" s="8"/>
      <c r="E11" s="8"/>
      <c r="F11" s="8"/>
      <c r="G11" s="8"/>
      <c r="H11" s="218">
        <v>300000</v>
      </c>
      <c r="I11" s="219">
        <v>9</v>
      </c>
      <c r="J11" s="220">
        <v>4</v>
      </c>
      <c r="K11" s="220">
        <v>5</v>
      </c>
      <c r="L11" s="221">
        <f t="shared" ref="L11:L21" si="1">H11*I11</f>
        <v>2700000</v>
      </c>
      <c r="M11" s="8"/>
      <c r="N11" s="8"/>
      <c r="O11" s="8"/>
    </row>
    <row r="12" spans="1:15" x14ac:dyDescent="0.2">
      <c r="A12" s="25"/>
      <c r="B12" s="8"/>
      <c r="C12" s="8"/>
      <c r="D12" s="8"/>
      <c r="E12" s="8"/>
      <c r="F12" s="8"/>
      <c r="G12" s="8"/>
      <c r="H12" s="218">
        <v>300000</v>
      </c>
      <c r="I12" s="219">
        <v>9</v>
      </c>
      <c r="J12" s="220">
        <v>4</v>
      </c>
      <c r="K12" s="220">
        <v>5</v>
      </c>
      <c r="L12" s="221">
        <f t="shared" si="1"/>
        <v>2700000</v>
      </c>
      <c r="M12" s="8"/>
      <c r="N12" s="8"/>
      <c r="O12" s="8"/>
    </row>
    <row r="13" spans="1:15" x14ac:dyDescent="0.2">
      <c r="A13" s="25"/>
      <c r="B13" s="8"/>
      <c r="C13" s="8"/>
      <c r="D13" s="8"/>
      <c r="E13" s="8"/>
      <c r="F13" s="8"/>
      <c r="G13" s="8"/>
      <c r="H13" s="218">
        <v>300000</v>
      </c>
      <c r="I13" s="219">
        <v>9</v>
      </c>
      <c r="J13" s="220">
        <v>4</v>
      </c>
      <c r="K13" s="220">
        <v>5</v>
      </c>
      <c r="L13" s="221">
        <f t="shared" si="1"/>
        <v>2700000</v>
      </c>
      <c r="M13" s="8"/>
      <c r="N13" s="8"/>
      <c r="O13" s="8"/>
    </row>
    <row r="14" spans="1:15" x14ac:dyDescent="0.2">
      <c r="A14" s="25"/>
      <c r="B14" s="8"/>
      <c r="C14" s="8"/>
      <c r="D14" s="8"/>
      <c r="E14" s="8"/>
      <c r="F14" s="8"/>
      <c r="G14" s="8"/>
      <c r="H14" s="218">
        <v>300000</v>
      </c>
      <c r="I14" s="219">
        <v>9</v>
      </c>
      <c r="J14" s="220">
        <v>4</v>
      </c>
      <c r="K14" s="220">
        <v>5</v>
      </c>
      <c r="L14" s="221">
        <f t="shared" si="1"/>
        <v>2700000</v>
      </c>
      <c r="M14" s="8"/>
      <c r="N14" s="8"/>
      <c r="O14" s="8"/>
    </row>
    <row r="15" spans="1:15" x14ac:dyDescent="0.2">
      <c r="A15" s="25"/>
      <c r="B15" s="8"/>
      <c r="C15" s="8"/>
      <c r="D15" s="8"/>
      <c r="E15" s="8"/>
      <c r="F15" s="8"/>
      <c r="G15" s="8"/>
      <c r="H15" s="218">
        <v>300000</v>
      </c>
      <c r="I15" s="219">
        <v>9</v>
      </c>
      <c r="J15" s="220">
        <v>4</v>
      </c>
      <c r="K15" s="220">
        <v>5</v>
      </c>
      <c r="L15" s="221">
        <f t="shared" si="1"/>
        <v>2700000</v>
      </c>
      <c r="M15" s="8"/>
      <c r="N15" s="8"/>
      <c r="O15" s="8"/>
    </row>
    <row r="16" spans="1:15" x14ac:dyDescent="0.2">
      <c r="A16" s="25"/>
      <c r="B16" s="8"/>
      <c r="C16" s="8"/>
      <c r="D16" s="8"/>
      <c r="E16" s="8"/>
      <c r="F16" s="8"/>
      <c r="G16" s="8"/>
      <c r="H16" s="218">
        <v>300000</v>
      </c>
      <c r="I16" s="219">
        <v>9</v>
      </c>
      <c r="J16" s="220">
        <v>4</v>
      </c>
      <c r="K16" s="220">
        <v>5</v>
      </c>
      <c r="L16" s="221">
        <f t="shared" si="1"/>
        <v>2700000</v>
      </c>
      <c r="M16" s="8"/>
      <c r="N16" s="8"/>
      <c r="O16" s="8"/>
    </row>
    <row r="17" spans="1:15" x14ac:dyDescent="0.2">
      <c r="A17" s="25"/>
      <c r="B17" s="8"/>
      <c r="C17" s="8"/>
      <c r="D17" s="8"/>
      <c r="E17" s="8"/>
      <c r="F17" s="8"/>
      <c r="G17" s="8"/>
      <c r="H17" s="218">
        <v>300000</v>
      </c>
      <c r="I17" s="219">
        <v>9</v>
      </c>
      <c r="J17" s="220">
        <v>4</v>
      </c>
      <c r="K17" s="220">
        <v>5</v>
      </c>
      <c r="L17" s="221">
        <f t="shared" si="1"/>
        <v>2700000</v>
      </c>
      <c r="M17" s="8"/>
      <c r="N17" s="8"/>
      <c r="O17" s="8"/>
    </row>
    <row r="18" spans="1:15" x14ac:dyDescent="0.2">
      <c r="A18" s="25"/>
      <c r="B18" s="8"/>
      <c r="C18" s="8"/>
      <c r="D18" s="8"/>
      <c r="E18" s="8"/>
      <c r="F18" s="8"/>
      <c r="G18" s="8"/>
      <c r="H18" s="218">
        <v>300000</v>
      </c>
      <c r="I18" s="219">
        <v>9</v>
      </c>
      <c r="J18" s="220">
        <v>4</v>
      </c>
      <c r="K18" s="220">
        <v>5</v>
      </c>
      <c r="L18" s="221">
        <f t="shared" si="1"/>
        <v>2700000</v>
      </c>
      <c r="M18" s="8"/>
      <c r="N18" s="8"/>
      <c r="O18" s="8"/>
    </row>
    <row r="19" spans="1:15" x14ac:dyDescent="0.2">
      <c r="A19" s="25"/>
      <c r="B19" s="8"/>
      <c r="C19" s="8"/>
      <c r="D19" s="8"/>
      <c r="E19" s="8"/>
      <c r="F19" s="8"/>
      <c r="G19" s="8"/>
      <c r="H19" s="218">
        <v>300000</v>
      </c>
      <c r="I19" s="219">
        <v>9</v>
      </c>
      <c r="J19" s="220">
        <v>4</v>
      </c>
      <c r="K19" s="220">
        <v>5</v>
      </c>
      <c r="L19" s="221">
        <f t="shared" si="1"/>
        <v>2700000</v>
      </c>
      <c r="M19" s="8"/>
      <c r="N19" s="8"/>
      <c r="O19" s="8"/>
    </row>
    <row r="20" spans="1:15" x14ac:dyDescent="0.2">
      <c r="A20" s="25"/>
      <c r="B20" s="8"/>
      <c r="C20" s="8"/>
      <c r="D20" s="8"/>
      <c r="E20" s="8"/>
      <c r="F20" s="8"/>
      <c r="G20" s="8"/>
      <c r="H20" s="218">
        <v>300000</v>
      </c>
      <c r="I20" s="219">
        <v>9</v>
      </c>
      <c r="J20" s="220">
        <v>4</v>
      </c>
      <c r="K20" s="220">
        <v>5</v>
      </c>
      <c r="L20" s="221">
        <f t="shared" si="1"/>
        <v>2700000</v>
      </c>
      <c r="M20" s="8"/>
      <c r="N20" s="8"/>
      <c r="O20" s="8"/>
    </row>
    <row r="21" spans="1:15" x14ac:dyDescent="0.2">
      <c r="A21" s="25"/>
      <c r="B21" s="8"/>
      <c r="C21" s="8"/>
      <c r="D21" s="8"/>
      <c r="E21" s="8"/>
      <c r="F21" s="8"/>
      <c r="G21" s="8"/>
      <c r="H21" s="218">
        <v>300000</v>
      </c>
      <c r="I21" s="219">
        <v>9</v>
      </c>
      <c r="J21" s="220">
        <v>4</v>
      </c>
      <c r="K21" s="220">
        <v>5</v>
      </c>
      <c r="L21" s="221">
        <f t="shared" si="1"/>
        <v>2700000</v>
      </c>
      <c r="M21" s="8"/>
      <c r="N21" s="8"/>
      <c r="O21" s="8"/>
    </row>
    <row r="22" spans="1:15" x14ac:dyDescent="0.25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22.5" customHeight="1" x14ac:dyDescent="0.25">
      <c r="A23" s="9"/>
      <c r="B23" s="260" t="s">
        <v>3</v>
      </c>
      <c r="C23" s="261"/>
      <c r="D23" s="261"/>
      <c r="E23" s="262"/>
      <c r="F23" s="9"/>
      <c r="G23" s="9"/>
      <c r="H23" s="9"/>
      <c r="I23" s="9"/>
      <c r="J23" s="9"/>
      <c r="K23" s="9"/>
      <c r="L23" s="225">
        <f>SUM(L10:L22)</f>
        <v>32400000</v>
      </c>
      <c r="M23" s="9"/>
      <c r="N23" s="9"/>
      <c r="O23" s="9"/>
    </row>
    <row r="24" spans="1:15" x14ac:dyDescent="0.25">
      <c r="A24" s="5" t="s">
        <v>13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7" t="s">
        <v>27</v>
      </c>
      <c r="N25" s="5"/>
    </row>
    <row r="26" spans="1:15" x14ac:dyDescent="0.25">
      <c r="A26" s="5"/>
      <c r="B26" s="4" t="s">
        <v>4</v>
      </c>
      <c r="C26" s="4"/>
      <c r="D26" s="5"/>
      <c r="E26" s="5"/>
      <c r="F26" s="5"/>
      <c r="G26" s="5"/>
      <c r="H26" s="5"/>
      <c r="I26" s="5"/>
      <c r="J26" s="5"/>
      <c r="K26" s="5"/>
      <c r="L26" s="5"/>
      <c r="M26" s="11" t="s">
        <v>5</v>
      </c>
      <c r="N26" s="5"/>
    </row>
    <row r="27" spans="1: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5" s="1" customFormat="1" x14ac:dyDescent="0.25">
      <c r="A33" s="4"/>
      <c r="B33" s="11" t="s">
        <v>6</v>
      </c>
      <c r="C33" s="11"/>
      <c r="D33" s="4"/>
      <c r="E33" s="4"/>
      <c r="F33" s="4"/>
      <c r="G33" s="4"/>
      <c r="H33" s="4"/>
      <c r="I33" s="4"/>
      <c r="J33" s="4"/>
      <c r="K33" s="4"/>
      <c r="L33" s="4"/>
      <c r="M33" s="11" t="s">
        <v>6</v>
      </c>
      <c r="N33" s="4"/>
    </row>
    <row r="34" spans="1:15" x14ac:dyDescent="0.25">
      <c r="A34" s="5"/>
      <c r="B34" s="5" t="s">
        <v>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mergeCells count="17">
    <mergeCell ref="N7:N8"/>
    <mergeCell ref="O7:O8"/>
    <mergeCell ref="A3:M3"/>
    <mergeCell ref="A4:M4"/>
    <mergeCell ref="A5:M5"/>
    <mergeCell ref="H7:H8"/>
    <mergeCell ref="I7:I8"/>
    <mergeCell ref="J7:J8"/>
    <mergeCell ref="K7:K8"/>
    <mergeCell ref="L7:L8"/>
    <mergeCell ref="M7:M8"/>
    <mergeCell ref="B23:E23"/>
    <mergeCell ref="A7:A8"/>
    <mergeCell ref="B7:B8"/>
    <mergeCell ref="D7:D8"/>
    <mergeCell ref="E7:G7"/>
    <mergeCell ref="C7:C8"/>
  </mergeCells>
  <pageMargins left="0.31496062992125984" right="0.31496062992125984" top="0.35433070866141736" bottom="0.35433070866141736" header="0.31496062992125984" footer="0.31496062992125984"/>
  <pageSetup paperSize="9" scale="9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workbookViewId="0">
      <selection activeCell="S20" sqref="S20"/>
    </sheetView>
  </sheetViews>
  <sheetFormatPr defaultRowHeight="15" x14ac:dyDescent="0.25"/>
  <cols>
    <col min="1" max="1" width="4.7109375" style="5" customWidth="1"/>
    <col min="2" max="3" width="14" style="5" customWidth="1"/>
    <col min="4" max="4" width="7.5703125" style="5" customWidth="1"/>
    <col min="5" max="5" width="15.85546875" style="5" customWidth="1"/>
    <col min="6" max="6" width="6.5703125" style="5" customWidth="1"/>
    <col min="7" max="7" width="8.42578125" style="5" customWidth="1"/>
    <col min="8" max="8" width="9.5703125" style="5" customWidth="1"/>
    <col min="9" max="9" width="7.28515625" style="5" customWidth="1"/>
    <col min="10" max="10" width="8" style="5" customWidth="1"/>
    <col min="11" max="11" width="7.7109375" style="5" customWidth="1"/>
    <col min="12" max="12" width="11.85546875" style="5" customWidth="1"/>
    <col min="13" max="13" width="21.85546875" style="5" customWidth="1"/>
    <col min="14" max="261" width="9.140625" style="5"/>
    <col min="262" max="262" width="4.7109375" style="5" customWidth="1"/>
    <col min="263" max="263" width="24.140625" style="5" customWidth="1"/>
    <col min="264" max="264" width="7.7109375" style="5" customWidth="1"/>
    <col min="265" max="265" width="8" style="5" customWidth="1"/>
    <col min="266" max="266" width="10.5703125" style="5" customWidth="1"/>
    <col min="267" max="267" width="10.7109375" style="5" customWidth="1"/>
    <col min="268" max="268" width="23.42578125" style="5" customWidth="1"/>
    <col min="269" max="269" width="9.42578125" style="5" customWidth="1"/>
    <col min="270" max="517" width="9.140625" style="5"/>
    <col min="518" max="518" width="4.7109375" style="5" customWidth="1"/>
    <col min="519" max="519" width="24.140625" style="5" customWidth="1"/>
    <col min="520" max="520" width="7.7109375" style="5" customWidth="1"/>
    <col min="521" max="521" width="8" style="5" customWidth="1"/>
    <col min="522" max="522" width="10.5703125" style="5" customWidth="1"/>
    <col min="523" max="523" width="10.7109375" style="5" customWidth="1"/>
    <col min="524" max="524" width="23.42578125" style="5" customWidth="1"/>
    <col min="525" max="525" width="9.42578125" style="5" customWidth="1"/>
    <col min="526" max="773" width="9.140625" style="5"/>
    <col min="774" max="774" width="4.7109375" style="5" customWidth="1"/>
    <col min="775" max="775" width="24.140625" style="5" customWidth="1"/>
    <col min="776" max="776" width="7.7109375" style="5" customWidth="1"/>
    <col min="777" max="777" width="8" style="5" customWidth="1"/>
    <col min="778" max="778" width="10.5703125" style="5" customWidth="1"/>
    <col min="779" max="779" width="10.7109375" style="5" customWidth="1"/>
    <col min="780" max="780" width="23.42578125" style="5" customWidth="1"/>
    <col min="781" max="781" width="9.42578125" style="5" customWidth="1"/>
    <col min="782" max="1029" width="9.140625" style="5"/>
    <col min="1030" max="1030" width="4.7109375" style="5" customWidth="1"/>
    <col min="1031" max="1031" width="24.140625" style="5" customWidth="1"/>
    <col min="1032" max="1032" width="7.7109375" style="5" customWidth="1"/>
    <col min="1033" max="1033" width="8" style="5" customWidth="1"/>
    <col min="1034" max="1034" width="10.5703125" style="5" customWidth="1"/>
    <col min="1035" max="1035" width="10.7109375" style="5" customWidth="1"/>
    <col min="1036" max="1036" width="23.42578125" style="5" customWidth="1"/>
    <col min="1037" max="1037" width="9.42578125" style="5" customWidth="1"/>
    <col min="1038" max="1285" width="9.140625" style="5"/>
    <col min="1286" max="1286" width="4.7109375" style="5" customWidth="1"/>
    <col min="1287" max="1287" width="24.140625" style="5" customWidth="1"/>
    <col min="1288" max="1288" width="7.7109375" style="5" customWidth="1"/>
    <col min="1289" max="1289" width="8" style="5" customWidth="1"/>
    <col min="1290" max="1290" width="10.5703125" style="5" customWidth="1"/>
    <col min="1291" max="1291" width="10.7109375" style="5" customWidth="1"/>
    <col min="1292" max="1292" width="23.42578125" style="5" customWidth="1"/>
    <col min="1293" max="1293" width="9.42578125" style="5" customWidth="1"/>
    <col min="1294" max="1541" width="9.140625" style="5"/>
    <col min="1542" max="1542" width="4.7109375" style="5" customWidth="1"/>
    <col min="1543" max="1543" width="24.140625" style="5" customWidth="1"/>
    <col min="1544" max="1544" width="7.7109375" style="5" customWidth="1"/>
    <col min="1545" max="1545" width="8" style="5" customWidth="1"/>
    <col min="1546" max="1546" width="10.5703125" style="5" customWidth="1"/>
    <col min="1547" max="1547" width="10.7109375" style="5" customWidth="1"/>
    <col min="1548" max="1548" width="23.42578125" style="5" customWidth="1"/>
    <col min="1549" max="1549" width="9.42578125" style="5" customWidth="1"/>
    <col min="1550" max="1797" width="9.140625" style="5"/>
    <col min="1798" max="1798" width="4.7109375" style="5" customWidth="1"/>
    <col min="1799" max="1799" width="24.140625" style="5" customWidth="1"/>
    <col min="1800" max="1800" width="7.7109375" style="5" customWidth="1"/>
    <col min="1801" max="1801" width="8" style="5" customWidth="1"/>
    <col min="1802" max="1802" width="10.5703125" style="5" customWidth="1"/>
    <col min="1803" max="1803" width="10.7109375" style="5" customWidth="1"/>
    <col min="1804" max="1804" width="23.42578125" style="5" customWidth="1"/>
    <col min="1805" max="1805" width="9.42578125" style="5" customWidth="1"/>
    <col min="1806" max="2053" width="9.140625" style="5"/>
    <col min="2054" max="2054" width="4.7109375" style="5" customWidth="1"/>
    <col min="2055" max="2055" width="24.140625" style="5" customWidth="1"/>
    <col min="2056" max="2056" width="7.7109375" style="5" customWidth="1"/>
    <col min="2057" max="2057" width="8" style="5" customWidth="1"/>
    <col min="2058" max="2058" width="10.5703125" style="5" customWidth="1"/>
    <col min="2059" max="2059" width="10.7109375" style="5" customWidth="1"/>
    <col min="2060" max="2060" width="23.42578125" style="5" customWidth="1"/>
    <col min="2061" max="2061" width="9.42578125" style="5" customWidth="1"/>
    <col min="2062" max="2309" width="9.140625" style="5"/>
    <col min="2310" max="2310" width="4.7109375" style="5" customWidth="1"/>
    <col min="2311" max="2311" width="24.140625" style="5" customWidth="1"/>
    <col min="2312" max="2312" width="7.7109375" style="5" customWidth="1"/>
    <col min="2313" max="2313" width="8" style="5" customWidth="1"/>
    <col min="2314" max="2314" width="10.5703125" style="5" customWidth="1"/>
    <col min="2315" max="2315" width="10.7109375" style="5" customWidth="1"/>
    <col min="2316" max="2316" width="23.42578125" style="5" customWidth="1"/>
    <col min="2317" max="2317" width="9.42578125" style="5" customWidth="1"/>
    <col min="2318" max="2565" width="9.140625" style="5"/>
    <col min="2566" max="2566" width="4.7109375" style="5" customWidth="1"/>
    <col min="2567" max="2567" width="24.140625" style="5" customWidth="1"/>
    <col min="2568" max="2568" width="7.7109375" style="5" customWidth="1"/>
    <col min="2569" max="2569" width="8" style="5" customWidth="1"/>
    <col min="2570" max="2570" width="10.5703125" style="5" customWidth="1"/>
    <col min="2571" max="2571" width="10.7109375" style="5" customWidth="1"/>
    <col min="2572" max="2572" width="23.42578125" style="5" customWidth="1"/>
    <col min="2573" max="2573" width="9.42578125" style="5" customWidth="1"/>
    <col min="2574" max="2821" width="9.140625" style="5"/>
    <col min="2822" max="2822" width="4.7109375" style="5" customWidth="1"/>
    <col min="2823" max="2823" width="24.140625" style="5" customWidth="1"/>
    <col min="2824" max="2824" width="7.7109375" style="5" customWidth="1"/>
    <col min="2825" max="2825" width="8" style="5" customWidth="1"/>
    <col min="2826" max="2826" width="10.5703125" style="5" customWidth="1"/>
    <col min="2827" max="2827" width="10.7109375" style="5" customWidth="1"/>
    <col min="2828" max="2828" width="23.42578125" style="5" customWidth="1"/>
    <col min="2829" max="2829" width="9.42578125" style="5" customWidth="1"/>
    <col min="2830" max="3077" width="9.140625" style="5"/>
    <col min="3078" max="3078" width="4.7109375" style="5" customWidth="1"/>
    <col min="3079" max="3079" width="24.140625" style="5" customWidth="1"/>
    <col min="3080" max="3080" width="7.7109375" style="5" customWidth="1"/>
    <col min="3081" max="3081" width="8" style="5" customWidth="1"/>
    <col min="3082" max="3082" width="10.5703125" style="5" customWidth="1"/>
    <col min="3083" max="3083" width="10.7109375" style="5" customWidth="1"/>
    <col min="3084" max="3084" width="23.42578125" style="5" customWidth="1"/>
    <col min="3085" max="3085" width="9.42578125" style="5" customWidth="1"/>
    <col min="3086" max="3333" width="9.140625" style="5"/>
    <col min="3334" max="3334" width="4.7109375" style="5" customWidth="1"/>
    <col min="3335" max="3335" width="24.140625" style="5" customWidth="1"/>
    <col min="3336" max="3336" width="7.7109375" style="5" customWidth="1"/>
    <col min="3337" max="3337" width="8" style="5" customWidth="1"/>
    <col min="3338" max="3338" width="10.5703125" style="5" customWidth="1"/>
    <col min="3339" max="3339" width="10.7109375" style="5" customWidth="1"/>
    <col min="3340" max="3340" width="23.42578125" style="5" customWidth="1"/>
    <col min="3341" max="3341" width="9.42578125" style="5" customWidth="1"/>
    <col min="3342" max="3589" width="9.140625" style="5"/>
    <col min="3590" max="3590" width="4.7109375" style="5" customWidth="1"/>
    <col min="3591" max="3591" width="24.140625" style="5" customWidth="1"/>
    <col min="3592" max="3592" width="7.7109375" style="5" customWidth="1"/>
    <col min="3593" max="3593" width="8" style="5" customWidth="1"/>
    <col min="3594" max="3594" width="10.5703125" style="5" customWidth="1"/>
    <col min="3595" max="3595" width="10.7109375" style="5" customWidth="1"/>
    <col min="3596" max="3596" width="23.42578125" style="5" customWidth="1"/>
    <col min="3597" max="3597" width="9.42578125" style="5" customWidth="1"/>
    <col min="3598" max="3845" width="9.140625" style="5"/>
    <col min="3846" max="3846" width="4.7109375" style="5" customWidth="1"/>
    <col min="3847" max="3847" width="24.140625" style="5" customWidth="1"/>
    <col min="3848" max="3848" width="7.7109375" style="5" customWidth="1"/>
    <col min="3849" max="3849" width="8" style="5" customWidth="1"/>
    <col min="3850" max="3850" width="10.5703125" style="5" customWidth="1"/>
    <col min="3851" max="3851" width="10.7109375" style="5" customWidth="1"/>
    <col min="3852" max="3852" width="23.42578125" style="5" customWidth="1"/>
    <col min="3853" max="3853" width="9.42578125" style="5" customWidth="1"/>
    <col min="3854" max="4101" width="9.140625" style="5"/>
    <col min="4102" max="4102" width="4.7109375" style="5" customWidth="1"/>
    <col min="4103" max="4103" width="24.140625" style="5" customWidth="1"/>
    <col min="4104" max="4104" width="7.7109375" style="5" customWidth="1"/>
    <col min="4105" max="4105" width="8" style="5" customWidth="1"/>
    <col min="4106" max="4106" width="10.5703125" style="5" customWidth="1"/>
    <col min="4107" max="4107" width="10.7109375" style="5" customWidth="1"/>
    <col min="4108" max="4108" width="23.42578125" style="5" customWidth="1"/>
    <col min="4109" max="4109" width="9.42578125" style="5" customWidth="1"/>
    <col min="4110" max="4357" width="9.140625" style="5"/>
    <col min="4358" max="4358" width="4.7109375" style="5" customWidth="1"/>
    <col min="4359" max="4359" width="24.140625" style="5" customWidth="1"/>
    <col min="4360" max="4360" width="7.7109375" style="5" customWidth="1"/>
    <col min="4361" max="4361" width="8" style="5" customWidth="1"/>
    <col min="4362" max="4362" width="10.5703125" style="5" customWidth="1"/>
    <col min="4363" max="4363" width="10.7109375" style="5" customWidth="1"/>
    <col min="4364" max="4364" width="23.42578125" style="5" customWidth="1"/>
    <col min="4365" max="4365" width="9.42578125" style="5" customWidth="1"/>
    <col min="4366" max="4613" width="9.140625" style="5"/>
    <col min="4614" max="4614" width="4.7109375" style="5" customWidth="1"/>
    <col min="4615" max="4615" width="24.140625" style="5" customWidth="1"/>
    <col min="4616" max="4616" width="7.7109375" style="5" customWidth="1"/>
    <col min="4617" max="4617" width="8" style="5" customWidth="1"/>
    <col min="4618" max="4618" width="10.5703125" style="5" customWidth="1"/>
    <col min="4619" max="4619" width="10.7109375" style="5" customWidth="1"/>
    <col min="4620" max="4620" width="23.42578125" style="5" customWidth="1"/>
    <col min="4621" max="4621" width="9.42578125" style="5" customWidth="1"/>
    <col min="4622" max="4869" width="9.140625" style="5"/>
    <col min="4870" max="4870" width="4.7109375" style="5" customWidth="1"/>
    <col min="4871" max="4871" width="24.140625" style="5" customWidth="1"/>
    <col min="4872" max="4872" width="7.7109375" style="5" customWidth="1"/>
    <col min="4873" max="4873" width="8" style="5" customWidth="1"/>
    <col min="4874" max="4874" width="10.5703125" style="5" customWidth="1"/>
    <col min="4875" max="4875" width="10.7109375" style="5" customWidth="1"/>
    <col min="4876" max="4876" width="23.42578125" style="5" customWidth="1"/>
    <col min="4877" max="4877" width="9.42578125" style="5" customWidth="1"/>
    <col min="4878" max="5125" width="9.140625" style="5"/>
    <col min="5126" max="5126" width="4.7109375" style="5" customWidth="1"/>
    <col min="5127" max="5127" width="24.140625" style="5" customWidth="1"/>
    <col min="5128" max="5128" width="7.7109375" style="5" customWidth="1"/>
    <col min="5129" max="5129" width="8" style="5" customWidth="1"/>
    <col min="5130" max="5130" width="10.5703125" style="5" customWidth="1"/>
    <col min="5131" max="5131" width="10.7109375" style="5" customWidth="1"/>
    <col min="5132" max="5132" width="23.42578125" style="5" customWidth="1"/>
    <col min="5133" max="5133" width="9.42578125" style="5" customWidth="1"/>
    <col min="5134" max="5381" width="9.140625" style="5"/>
    <col min="5382" max="5382" width="4.7109375" style="5" customWidth="1"/>
    <col min="5383" max="5383" width="24.140625" style="5" customWidth="1"/>
    <col min="5384" max="5384" width="7.7109375" style="5" customWidth="1"/>
    <col min="5385" max="5385" width="8" style="5" customWidth="1"/>
    <col min="5386" max="5386" width="10.5703125" style="5" customWidth="1"/>
    <col min="5387" max="5387" width="10.7109375" style="5" customWidth="1"/>
    <col min="5388" max="5388" width="23.42578125" style="5" customWidth="1"/>
    <col min="5389" max="5389" width="9.42578125" style="5" customWidth="1"/>
    <col min="5390" max="5637" width="9.140625" style="5"/>
    <col min="5638" max="5638" width="4.7109375" style="5" customWidth="1"/>
    <col min="5639" max="5639" width="24.140625" style="5" customWidth="1"/>
    <col min="5640" max="5640" width="7.7109375" style="5" customWidth="1"/>
    <col min="5641" max="5641" width="8" style="5" customWidth="1"/>
    <col min="5642" max="5642" width="10.5703125" style="5" customWidth="1"/>
    <col min="5643" max="5643" width="10.7109375" style="5" customWidth="1"/>
    <col min="5644" max="5644" width="23.42578125" style="5" customWidth="1"/>
    <col min="5645" max="5645" width="9.42578125" style="5" customWidth="1"/>
    <col min="5646" max="5893" width="9.140625" style="5"/>
    <col min="5894" max="5894" width="4.7109375" style="5" customWidth="1"/>
    <col min="5895" max="5895" width="24.140625" style="5" customWidth="1"/>
    <col min="5896" max="5896" width="7.7109375" style="5" customWidth="1"/>
    <col min="5897" max="5897" width="8" style="5" customWidth="1"/>
    <col min="5898" max="5898" width="10.5703125" style="5" customWidth="1"/>
    <col min="5899" max="5899" width="10.7109375" style="5" customWidth="1"/>
    <col min="5900" max="5900" width="23.42578125" style="5" customWidth="1"/>
    <col min="5901" max="5901" width="9.42578125" style="5" customWidth="1"/>
    <col min="5902" max="6149" width="9.140625" style="5"/>
    <col min="6150" max="6150" width="4.7109375" style="5" customWidth="1"/>
    <col min="6151" max="6151" width="24.140625" style="5" customWidth="1"/>
    <col min="6152" max="6152" width="7.7109375" style="5" customWidth="1"/>
    <col min="6153" max="6153" width="8" style="5" customWidth="1"/>
    <col min="6154" max="6154" width="10.5703125" style="5" customWidth="1"/>
    <col min="6155" max="6155" width="10.7109375" style="5" customWidth="1"/>
    <col min="6156" max="6156" width="23.42578125" style="5" customWidth="1"/>
    <col min="6157" max="6157" width="9.42578125" style="5" customWidth="1"/>
    <col min="6158" max="6405" width="9.140625" style="5"/>
    <col min="6406" max="6406" width="4.7109375" style="5" customWidth="1"/>
    <col min="6407" max="6407" width="24.140625" style="5" customWidth="1"/>
    <col min="6408" max="6408" width="7.7109375" style="5" customWidth="1"/>
    <col min="6409" max="6409" width="8" style="5" customWidth="1"/>
    <col min="6410" max="6410" width="10.5703125" style="5" customWidth="1"/>
    <col min="6411" max="6411" width="10.7109375" style="5" customWidth="1"/>
    <col min="6412" max="6412" width="23.42578125" style="5" customWidth="1"/>
    <col min="6413" max="6413" width="9.42578125" style="5" customWidth="1"/>
    <col min="6414" max="6661" width="9.140625" style="5"/>
    <col min="6662" max="6662" width="4.7109375" style="5" customWidth="1"/>
    <col min="6663" max="6663" width="24.140625" style="5" customWidth="1"/>
    <col min="6664" max="6664" width="7.7109375" style="5" customWidth="1"/>
    <col min="6665" max="6665" width="8" style="5" customWidth="1"/>
    <col min="6666" max="6666" width="10.5703125" style="5" customWidth="1"/>
    <col min="6667" max="6667" width="10.7109375" style="5" customWidth="1"/>
    <col min="6668" max="6668" width="23.42578125" style="5" customWidth="1"/>
    <col min="6669" max="6669" width="9.42578125" style="5" customWidth="1"/>
    <col min="6670" max="6917" width="9.140625" style="5"/>
    <col min="6918" max="6918" width="4.7109375" style="5" customWidth="1"/>
    <col min="6919" max="6919" width="24.140625" style="5" customWidth="1"/>
    <col min="6920" max="6920" width="7.7109375" style="5" customWidth="1"/>
    <col min="6921" max="6921" width="8" style="5" customWidth="1"/>
    <col min="6922" max="6922" width="10.5703125" style="5" customWidth="1"/>
    <col min="6923" max="6923" width="10.7109375" style="5" customWidth="1"/>
    <col min="6924" max="6924" width="23.42578125" style="5" customWidth="1"/>
    <col min="6925" max="6925" width="9.42578125" style="5" customWidth="1"/>
    <col min="6926" max="7173" width="9.140625" style="5"/>
    <col min="7174" max="7174" width="4.7109375" style="5" customWidth="1"/>
    <col min="7175" max="7175" width="24.140625" style="5" customWidth="1"/>
    <col min="7176" max="7176" width="7.7109375" style="5" customWidth="1"/>
    <col min="7177" max="7177" width="8" style="5" customWidth="1"/>
    <col min="7178" max="7178" width="10.5703125" style="5" customWidth="1"/>
    <col min="7179" max="7179" width="10.7109375" style="5" customWidth="1"/>
    <col min="7180" max="7180" width="23.42578125" style="5" customWidth="1"/>
    <col min="7181" max="7181" width="9.42578125" style="5" customWidth="1"/>
    <col min="7182" max="7429" width="9.140625" style="5"/>
    <col min="7430" max="7430" width="4.7109375" style="5" customWidth="1"/>
    <col min="7431" max="7431" width="24.140625" style="5" customWidth="1"/>
    <col min="7432" max="7432" width="7.7109375" style="5" customWidth="1"/>
    <col min="7433" max="7433" width="8" style="5" customWidth="1"/>
    <col min="7434" max="7434" width="10.5703125" style="5" customWidth="1"/>
    <col min="7435" max="7435" width="10.7109375" style="5" customWidth="1"/>
    <col min="7436" max="7436" width="23.42578125" style="5" customWidth="1"/>
    <col min="7437" max="7437" width="9.42578125" style="5" customWidth="1"/>
    <col min="7438" max="7685" width="9.140625" style="5"/>
    <col min="7686" max="7686" width="4.7109375" style="5" customWidth="1"/>
    <col min="7687" max="7687" width="24.140625" style="5" customWidth="1"/>
    <col min="7688" max="7688" width="7.7109375" style="5" customWidth="1"/>
    <col min="7689" max="7689" width="8" style="5" customWidth="1"/>
    <col min="7690" max="7690" width="10.5703125" style="5" customWidth="1"/>
    <col min="7691" max="7691" width="10.7109375" style="5" customWidth="1"/>
    <col min="7692" max="7692" width="23.42578125" style="5" customWidth="1"/>
    <col min="7693" max="7693" width="9.42578125" style="5" customWidth="1"/>
    <col min="7694" max="7941" width="9.140625" style="5"/>
    <col min="7942" max="7942" width="4.7109375" style="5" customWidth="1"/>
    <col min="7943" max="7943" width="24.140625" style="5" customWidth="1"/>
    <col min="7944" max="7944" width="7.7109375" style="5" customWidth="1"/>
    <col min="7945" max="7945" width="8" style="5" customWidth="1"/>
    <col min="7946" max="7946" width="10.5703125" style="5" customWidth="1"/>
    <col min="7947" max="7947" width="10.7109375" style="5" customWidth="1"/>
    <col min="7948" max="7948" width="23.42578125" style="5" customWidth="1"/>
    <col min="7949" max="7949" width="9.42578125" style="5" customWidth="1"/>
    <col min="7950" max="8197" width="9.140625" style="5"/>
    <col min="8198" max="8198" width="4.7109375" style="5" customWidth="1"/>
    <col min="8199" max="8199" width="24.140625" style="5" customWidth="1"/>
    <col min="8200" max="8200" width="7.7109375" style="5" customWidth="1"/>
    <col min="8201" max="8201" width="8" style="5" customWidth="1"/>
    <col min="8202" max="8202" width="10.5703125" style="5" customWidth="1"/>
    <col min="8203" max="8203" width="10.7109375" style="5" customWidth="1"/>
    <col min="8204" max="8204" width="23.42578125" style="5" customWidth="1"/>
    <col min="8205" max="8205" width="9.42578125" style="5" customWidth="1"/>
    <col min="8206" max="8453" width="9.140625" style="5"/>
    <col min="8454" max="8454" width="4.7109375" style="5" customWidth="1"/>
    <col min="8455" max="8455" width="24.140625" style="5" customWidth="1"/>
    <col min="8456" max="8456" width="7.7109375" style="5" customWidth="1"/>
    <col min="8457" max="8457" width="8" style="5" customWidth="1"/>
    <col min="8458" max="8458" width="10.5703125" style="5" customWidth="1"/>
    <col min="8459" max="8459" width="10.7109375" style="5" customWidth="1"/>
    <col min="8460" max="8460" width="23.42578125" style="5" customWidth="1"/>
    <col min="8461" max="8461" width="9.42578125" style="5" customWidth="1"/>
    <col min="8462" max="8709" width="9.140625" style="5"/>
    <col min="8710" max="8710" width="4.7109375" style="5" customWidth="1"/>
    <col min="8711" max="8711" width="24.140625" style="5" customWidth="1"/>
    <col min="8712" max="8712" width="7.7109375" style="5" customWidth="1"/>
    <col min="8713" max="8713" width="8" style="5" customWidth="1"/>
    <col min="8714" max="8714" width="10.5703125" style="5" customWidth="1"/>
    <col min="8715" max="8715" width="10.7109375" style="5" customWidth="1"/>
    <col min="8716" max="8716" width="23.42578125" style="5" customWidth="1"/>
    <col min="8717" max="8717" width="9.42578125" style="5" customWidth="1"/>
    <col min="8718" max="8965" width="9.140625" style="5"/>
    <col min="8966" max="8966" width="4.7109375" style="5" customWidth="1"/>
    <col min="8967" max="8967" width="24.140625" style="5" customWidth="1"/>
    <col min="8968" max="8968" width="7.7109375" style="5" customWidth="1"/>
    <col min="8969" max="8969" width="8" style="5" customWidth="1"/>
    <col min="8970" max="8970" width="10.5703125" style="5" customWidth="1"/>
    <col min="8971" max="8971" width="10.7109375" style="5" customWidth="1"/>
    <col min="8972" max="8972" width="23.42578125" style="5" customWidth="1"/>
    <col min="8973" max="8973" width="9.42578125" style="5" customWidth="1"/>
    <col min="8974" max="9221" width="9.140625" style="5"/>
    <col min="9222" max="9222" width="4.7109375" style="5" customWidth="1"/>
    <col min="9223" max="9223" width="24.140625" style="5" customWidth="1"/>
    <col min="9224" max="9224" width="7.7109375" style="5" customWidth="1"/>
    <col min="9225" max="9225" width="8" style="5" customWidth="1"/>
    <col min="9226" max="9226" width="10.5703125" style="5" customWidth="1"/>
    <col min="9227" max="9227" width="10.7109375" style="5" customWidth="1"/>
    <col min="9228" max="9228" width="23.42578125" style="5" customWidth="1"/>
    <col min="9229" max="9229" width="9.42578125" style="5" customWidth="1"/>
    <col min="9230" max="9477" width="9.140625" style="5"/>
    <col min="9478" max="9478" width="4.7109375" style="5" customWidth="1"/>
    <col min="9479" max="9479" width="24.140625" style="5" customWidth="1"/>
    <col min="9480" max="9480" width="7.7109375" style="5" customWidth="1"/>
    <col min="9481" max="9481" width="8" style="5" customWidth="1"/>
    <col min="9482" max="9482" width="10.5703125" style="5" customWidth="1"/>
    <col min="9483" max="9483" width="10.7109375" style="5" customWidth="1"/>
    <col min="9484" max="9484" width="23.42578125" style="5" customWidth="1"/>
    <col min="9485" max="9485" width="9.42578125" style="5" customWidth="1"/>
    <col min="9486" max="9733" width="9.140625" style="5"/>
    <col min="9734" max="9734" width="4.7109375" style="5" customWidth="1"/>
    <col min="9735" max="9735" width="24.140625" style="5" customWidth="1"/>
    <col min="9736" max="9736" width="7.7109375" style="5" customWidth="1"/>
    <col min="9737" max="9737" width="8" style="5" customWidth="1"/>
    <col min="9738" max="9738" width="10.5703125" style="5" customWidth="1"/>
    <col min="9739" max="9739" width="10.7109375" style="5" customWidth="1"/>
    <col min="9740" max="9740" width="23.42578125" style="5" customWidth="1"/>
    <col min="9741" max="9741" width="9.42578125" style="5" customWidth="1"/>
    <col min="9742" max="9989" width="9.140625" style="5"/>
    <col min="9990" max="9990" width="4.7109375" style="5" customWidth="1"/>
    <col min="9991" max="9991" width="24.140625" style="5" customWidth="1"/>
    <col min="9992" max="9992" width="7.7109375" style="5" customWidth="1"/>
    <col min="9993" max="9993" width="8" style="5" customWidth="1"/>
    <col min="9994" max="9994" width="10.5703125" style="5" customWidth="1"/>
    <col min="9995" max="9995" width="10.7109375" style="5" customWidth="1"/>
    <col min="9996" max="9996" width="23.42578125" style="5" customWidth="1"/>
    <col min="9997" max="9997" width="9.42578125" style="5" customWidth="1"/>
    <col min="9998" max="10245" width="9.140625" style="5"/>
    <col min="10246" max="10246" width="4.7109375" style="5" customWidth="1"/>
    <col min="10247" max="10247" width="24.140625" style="5" customWidth="1"/>
    <col min="10248" max="10248" width="7.7109375" style="5" customWidth="1"/>
    <col min="10249" max="10249" width="8" style="5" customWidth="1"/>
    <col min="10250" max="10250" width="10.5703125" style="5" customWidth="1"/>
    <col min="10251" max="10251" width="10.7109375" style="5" customWidth="1"/>
    <col min="10252" max="10252" width="23.42578125" style="5" customWidth="1"/>
    <col min="10253" max="10253" width="9.42578125" style="5" customWidth="1"/>
    <col min="10254" max="10501" width="9.140625" style="5"/>
    <col min="10502" max="10502" width="4.7109375" style="5" customWidth="1"/>
    <col min="10503" max="10503" width="24.140625" style="5" customWidth="1"/>
    <col min="10504" max="10504" width="7.7109375" style="5" customWidth="1"/>
    <col min="10505" max="10505" width="8" style="5" customWidth="1"/>
    <col min="10506" max="10506" width="10.5703125" style="5" customWidth="1"/>
    <col min="10507" max="10507" width="10.7109375" style="5" customWidth="1"/>
    <col min="10508" max="10508" width="23.42578125" style="5" customWidth="1"/>
    <col min="10509" max="10509" width="9.42578125" style="5" customWidth="1"/>
    <col min="10510" max="10757" width="9.140625" style="5"/>
    <col min="10758" max="10758" width="4.7109375" style="5" customWidth="1"/>
    <col min="10759" max="10759" width="24.140625" style="5" customWidth="1"/>
    <col min="10760" max="10760" width="7.7109375" style="5" customWidth="1"/>
    <col min="10761" max="10761" width="8" style="5" customWidth="1"/>
    <col min="10762" max="10762" width="10.5703125" style="5" customWidth="1"/>
    <col min="10763" max="10763" width="10.7109375" style="5" customWidth="1"/>
    <col min="10764" max="10764" width="23.42578125" style="5" customWidth="1"/>
    <col min="10765" max="10765" width="9.42578125" style="5" customWidth="1"/>
    <col min="10766" max="11013" width="9.140625" style="5"/>
    <col min="11014" max="11014" width="4.7109375" style="5" customWidth="1"/>
    <col min="11015" max="11015" width="24.140625" style="5" customWidth="1"/>
    <col min="11016" max="11016" width="7.7109375" style="5" customWidth="1"/>
    <col min="11017" max="11017" width="8" style="5" customWidth="1"/>
    <col min="11018" max="11018" width="10.5703125" style="5" customWidth="1"/>
    <col min="11019" max="11019" width="10.7109375" style="5" customWidth="1"/>
    <col min="11020" max="11020" width="23.42578125" style="5" customWidth="1"/>
    <col min="11021" max="11021" width="9.42578125" style="5" customWidth="1"/>
    <col min="11022" max="11269" width="9.140625" style="5"/>
    <col min="11270" max="11270" width="4.7109375" style="5" customWidth="1"/>
    <col min="11271" max="11271" width="24.140625" style="5" customWidth="1"/>
    <col min="11272" max="11272" width="7.7109375" style="5" customWidth="1"/>
    <col min="11273" max="11273" width="8" style="5" customWidth="1"/>
    <col min="11274" max="11274" width="10.5703125" style="5" customWidth="1"/>
    <col min="11275" max="11275" width="10.7109375" style="5" customWidth="1"/>
    <col min="11276" max="11276" width="23.42578125" style="5" customWidth="1"/>
    <col min="11277" max="11277" width="9.42578125" style="5" customWidth="1"/>
    <col min="11278" max="11525" width="9.140625" style="5"/>
    <col min="11526" max="11526" width="4.7109375" style="5" customWidth="1"/>
    <col min="11527" max="11527" width="24.140625" style="5" customWidth="1"/>
    <col min="11528" max="11528" width="7.7109375" style="5" customWidth="1"/>
    <col min="11529" max="11529" width="8" style="5" customWidth="1"/>
    <col min="11530" max="11530" width="10.5703125" style="5" customWidth="1"/>
    <col min="11531" max="11531" width="10.7109375" style="5" customWidth="1"/>
    <col min="11532" max="11532" width="23.42578125" style="5" customWidth="1"/>
    <col min="11533" max="11533" width="9.42578125" style="5" customWidth="1"/>
    <col min="11534" max="11781" width="9.140625" style="5"/>
    <col min="11782" max="11782" width="4.7109375" style="5" customWidth="1"/>
    <col min="11783" max="11783" width="24.140625" style="5" customWidth="1"/>
    <col min="11784" max="11784" width="7.7109375" style="5" customWidth="1"/>
    <col min="11785" max="11785" width="8" style="5" customWidth="1"/>
    <col min="11786" max="11786" width="10.5703125" style="5" customWidth="1"/>
    <col min="11787" max="11787" width="10.7109375" style="5" customWidth="1"/>
    <col min="11788" max="11788" width="23.42578125" style="5" customWidth="1"/>
    <col min="11789" max="11789" width="9.42578125" style="5" customWidth="1"/>
    <col min="11790" max="12037" width="9.140625" style="5"/>
    <col min="12038" max="12038" width="4.7109375" style="5" customWidth="1"/>
    <col min="12039" max="12039" width="24.140625" style="5" customWidth="1"/>
    <col min="12040" max="12040" width="7.7109375" style="5" customWidth="1"/>
    <col min="12041" max="12041" width="8" style="5" customWidth="1"/>
    <col min="12042" max="12042" width="10.5703125" style="5" customWidth="1"/>
    <col min="12043" max="12043" width="10.7109375" style="5" customWidth="1"/>
    <col min="12044" max="12044" width="23.42578125" style="5" customWidth="1"/>
    <col min="12045" max="12045" width="9.42578125" style="5" customWidth="1"/>
    <col min="12046" max="12293" width="9.140625" style="5"/>
    <col min="12294" max="12294" width="4.7109375" style="5" customWidth="1"/>
    <col min="12295" max="12295" width="24.140625" style="5" customWidth="1"/>
    <col min="12296" max="12296" width="7.7109375" style="5" customWidth="1"/>
    <col min="12297" max="12297" width="8" style="5" customWidth="1"/>
    <col min="12298" max="12298" width="10.5703125" style="5" customWidth="1"/>
    <col min="12299" max="12299" width="10.7109375" style="5" customWidth="1"/>
    <col min="12300" max="12300" width="23.42578125" style="5" customWidth="1"/>
    <col min="12301" max="12301" width="9.42578125" style="5" customWidth="1"/>
    <col min="12302" max="12549" width="9.140625" style="5"/>
    <col min="12550" max="12550" width="4.7109375" style="5" customWidth="1"/>
    <col min="12551" max="12551" width="24.140625" style="5" customWidth="1"/>
    <col min="12552" max="12552" width="7.7109375" style="5" customWidth="1"/>
    <col min="12553" max="12553" width="8" style="5" customWidth="1"/>
    <col min="12554" max="12554" width="10.5703125" style="5" customWidth="1"/>
    <col min="12555" max="12555" width="10.7109375" style="5" customWidth="1"/>
    <col min="12556" max="12556" width="23.42578125" style="5" customWidth="1"/>
    <col min="12557" max="12557" width="9.42578125" style="5" customWidth="1"/>
    <col min="12558" max="12805" width="9.140625" style="5"/>
    <col min="12806" max="12806" width="4.7109375" style="5" customWidth="1"/>
    <col min="12807" max="12807" width="24.140625" style="5" customWidth="1"/>
    <col min="12808" max="12808" width="7.7109375" style="5" customWidth="1"/>
    <col min="12809" max="12809" width="8" style="5" customWidth="1"/>
    <col min="12810" max="12810" width="10.5703125" style="5" customWidth="1"/>
    <col min="12811" max="12811" width="10.7109375" style="5" customWidth="1"/>
    <col min="12812" max="12812" width="23.42578125" style="5" customWidth="1"/>
    <col min="12813" max="12813" width="9.42578125" style="5" customWidth="1"/>
    <col min="12814" max="13061" width="9.140625" style="5"/>
    <col min="13062" max="13062" width="4.7109375" style="5" customWidth="1"/>
    <col min="13063" max="13063" width="24.140625" style="5" customWidth="1"/>
    <col min="13064" max="13064" width="7.7109375" style="5" customWidth="1"/>
    <col min="13065" max="13065" width="8" style="5" customWidth="1"/>
    <col min="13066" max="13066" width="10.5703125" style="5" customWidth="1"/>
    <col min="13067" max="13067" width="10.7109375" style="5" customWidth="1"/>
    <col min="13068" max="13068" width="23.42578125" style="5" customWidth="1"/>
    <col min="13069" max="13069" width="9.42578125" style="5" customWidth="1"/>
    <col min="13070" max="13317" width="9.140625" style="5"/>
    <col min="13318" max="13318" width="4.7109375" style="5" customWidth="1"/>
    <col min="13319" max="13319" width="24.140625" style="5" customWidth="1"/>
    <col min="13320" max="13320" width="7.7109375" style="5" customWidth="1"/>
    <col min="13321" max="13321" width="8" style="5" customWidth="1"/>
    <col min="13322" max="13322" width="10.5703125" style="5" customWidth="1"/>
    <col min="13323" max="13323" width="10.7109375" style="5" customWidth="1"/>
    <col min="13324" max="13324" width="23.42578125" style="5" customWidth="1"/>
    <col min="13325" max="13325" width="9.42578125" style="5" customWidth="1"/>
    <col min="13326" max="13573" width="9.140625" style="5"/>
    <col min="13574" max="13574" width="4.7109375" style="5" customWidth="1"/>
    <col min="13575" max="13575" width="24.140625" style="5" customWidth="1"/>
    <col min="13576" max="13576" width="7.7109375" style="5" customWidth="1"/>
    <col min="13577" max="13577" width="8" style="5" customWidth="1"/>
    <col min="13578" max="13578" width="10.5703125" style="5" customWidth="1"/>
    <col min="13579" max="13579" width="10.7109375" style="5" customWidth="1"/>
    <col min="13580" max="13580" width="23.42578125" style="5" customWidth="1"/>
    <col min="13581" max="13581" width="9.42578125" style="5" customWidth="1"/>
    <col min="13582" max="13829" width="9.140625" style="5"/>
    <col min="13830" max="13830" width="4.7109375" style="5" customWidth="1"/>
    <col min="13831" max="13831" width="24.140625" style="5" customWidth="1"/>
    <col min="13832" max="13832" width="7.7109375" style="5" customWidth="1"/>
    <col min="13833" max="13833" width="8" style="5" customWidth="1"/>
    <col min="13834" max="13834" width="10.5703125" style="5" customWidth="1"/>
    <col min="13835" max="13835" width="10.7109375" style="5" customWidth="1"/>
    <col min="13836" max="13836" width="23.42578125" style="5" customWidth="1"/>
    <col min="13837" max="13837" width="9.42578125" style="5" customWidth="1"/>
    <col min="13838" max="14085" width="9.140625" style="5"/>
    <col min="14086" max="14086" width="4.7109375" style="5" customWidth="1"/>
    <col min="14087" max="14087" width="24.140625" style="5" customWidth="1"/>
    <col min="14088" max="14088" width="7.7109375" style="5" customWidth="1"/>
    <col min="14089" max="14089" width="8" style="5" customWidth="1"/>
    <col min="14090" max="14090" width="10.5703125" style="5" customWidth="1"/>
    <col min="14091" max="14091" width="10.7109375" style="5" customWidth="1"/>
    <col min="14092" max="14092" width="23.42578125" style="5" customWidth="1"/>
    <col min="14093" max="14093" width="9.42578125" style="5" customWidth="1"/>
    <col min="14094" max="14341" width="9.140625" style="5"/>
    <col min="14342" max="14342" width="4.7109375" style="5" customWidth="1"/>
    <col min="14343" max="14343" width="24.140625" style="5" customWidth="1"/>
    <col min="14344" max="14344" width="7.7109375" style="5" customWidth="1"/>
    <col min="14345" max="14345" width="8" style="5" customWidth="1"/>
    <col min="14346" max="14346" width="10.5703125" style="5" customWidth="1"/>
    <col min="14347" max="14347" width="10.7109375" style="5" customWidth="1"/>
    <col min="14348" max="14348" width="23.42578125" style="5" customWidth="1"/>
    <col min="14349" max="14349" width="9.42578125" style="5" customWidth="1"/>
    <col min="14350" max="14597" width="9.140625" style="5"/>
    <col min="14598" max="14598" width="4.7109375" style="5" customWidth="1"/>
    <col min="14599" max="14599" width="24.140625" style="5" customWidth="1"/>
    <col min="14600" max="14600" width="7.7109375" style="5" customWidth="1"/>
    <col min="14601" max="14601" width="8" style="5" customWidth="1"/>
    <col min="14602" max="14602" width="10.5703125" style="5" customWidth="1"/>
    <col min="14603" max="14603" width="10.7109375" style="5" customWidth="1"/>
    <col min="14604" max="14604" width="23.42578125" style="5" customWidth="1"/>
    <col min="14605" max="14605" width="9.42578125" style="5" customWidth="1"/>
    <col min="14606" max="14853" width="9.140625" style="5"/>
    <col min="14854" max="14854" width="4.7109375" style="5" customWidth="1"/>
    <col min="14855" max="14855" width="24.140625" style="5" customWidth="1"/>
    <col min="14856" max="14856" width="7.7109375" style="5" customWidth="1"/>
    <col min="14857" max="14857" width="8" style="5" customWidth="1"/>
    <col min="14858" max="14858" width="10.5703125" style="5" customWidth="1"/>
    <col min="14859" max="14859" width="10.7109375" style="5" customWidth="1"/>
    <col min="14860" max="14860" width="23.42578125" style="5" customWidth="1"/>
    <col min="14861" max="14861" width="9.42578125" style="5" customWidth="1"/>
    <col min="14862" max="15109" width="9.140625" style="5"/>
    <col min="15110" max="15110" width="4.7109375" style="5" customWidth="1"/>
    <col min="15111" max="15111" width="24.140625" style="5" customWidth="1"/>
    <col min="15112" max="15112" width="7.7109375" style="5" customWidth="1"/>
    <col min="15113" max="15113" width="8" style="5" customWidth="1"/>
    <col min="15114" max="15114" width="10.5703125" style="5" customWidth="1"/>
    <col min="15115" max="15115" width="10.7109375" style="5" customWidth="1"/>
    <col min="15116" max="15116" width="23.42578125" style="5" customWidth="1"/>
    <col min="15117" max="15117" width="9.42578125" style="5" customWidth="1"/>
    <col min="15118" max="15365" width="9.140625" style="5"/>
    <col min="15366" max="15366" width="4.7109375" style="5" customWidth="1"/>
    <col min="15367" max="15367" width="24.140625" style="5" customWidth="1"/>
    <col min="15368" max="15368" width="7.7109375" style="5" customWidth="1"/>
    <col min="15369" max="15369" width="8" style="5" customWidth="1"/>
    <col min="15370" max="15370" width="10.5703125" style="5" customWidth="1"/>
    <col min="15371" max="15371" width="10.7109375" style="5" customWidth="1"/>
    <col min="15372" max="15372" width="23.42578125" style="5" customWidth="1"/>
    <col min="15373" max="15373" width="9.42578125" style="5" customWidth="1"/>
    <col min="15374" max="15621" width="9.140625" style="5"/>
    <col min="15622" max="15622" width="4.7109375" style="5" customWidth="1"/>
    <col min="15623" max="15623" width="24.140625" style="5" customWidth="1"/>
    <col min="15624" max="15624" width="7.7109375" style="5" customWidth="1"/>
    <col min="15625" max="15625" width="8" style="5" customWidth="1"/>
    <col min="15626" max="15626" width="10.5703125" style="5" customWidth="1"/>
    <col min="15627" max="15627" width="10.7109375" style="5" customWidth="1"/>
    <col min="15628" max="15628" width="23.42578125" style="5" customWidth="1"/>
    <col min="15629" max="15629" width="9.42578125" style="5" customWidth="1"/>
    <col min="15630" max="15877" width="9.140625" style="5"/>
    <col min="15878" max="15878" width="4.7109375" style="5" customWidth="1"/>
    <col min="15879" max="15879" width="24.140625" style="5" customWidth="1"/>
    <col min="15880" max="15880" width="7.7109375" style="5" customWidth="1"/>
    <col min="15881" max="15881" width="8" style="5" customWidth="1"/>
    <col min="15882" max="15882" width="10.5703125" style="5" customWidth="1"/>
    <col min="15883" max="15883" width="10.7109375" style="5" customWidth="1"/>
    <col min="15884" max="15884" width="23.42578125" style="5" customWidth="1"/>
    <col min="15885" max="15885" width="9.42578125" style="5" customWidth="1"/>
    <col min="15886" max="16133" width="9.140625" style="5"/>
    <col min="16134" max="16134" width="4.7109375" style="5" customWidth="1"/>
    <col min="16135" max="16135" width="24.140625" style="5" customWidth="1"/>
    <col min="16136" max="16136" width="7.7109375" style="5" customWidth="1"/>
    <col min="16137" max="16137" width="8" style="5" customWidth="1"/>
    <col min="16138" max="16138" width="10.5703125" style="5" customWidth="1"/>
    <col min="16139" max="16139" width="10.7109375" style="5" customWidth="1"/>
    <col min="16140" max="16140" width="23.42578125" style="5" customWidth="1"/>
    <col min="16141" max="16141" width="9.42578125" style="5" customWidth="1"/>
    <col min="16142" max="16384" width="9.140625" style="5"/>
  </cols>
  <sheetData>
    <row r="1" spans="1:13" x14ac:dyDescent="0.25">
      <c r="A1" s="4" t="s">
        <v>25</v>
      </c>
      <c r="J1" s="227" t="s">
        <v>60</v>
      </c>
      <c r="M1" s="6" t="s">
        <v>15</v>
      </c>
    </row>
    <row r="2" spans="1:13" x14ac:dyDescent="0.25">
      <c r="A2" s="4" t="s">
        <v>275</v>
      </c>
      <c r="J2" s="227" t="s">
        <v>61</v>
      </c>
    </row>
    <row r="3" spans="1:13" x14ac:dyDescent="0.25">
      <c r="A3" s="4"/>
    </row>
    <row r="4" spans="1:13" ht="33.75" customHeight="1" x14ac:dyDescent="0.25">
      <c r="A4" s="266" t="s">
        <v>249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</row>
    <row r="5" spans="1:13" ht="20.25" customHeight="1" x14ac:dyDescent="0.25">
      <c r="A5" s="266" t="s">
        <v>64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</row>
    <row r="6" spans="1:13" x14ac:dyDescent="0.25">
      <c r="A6" s="263" t="s">
        <v>277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</row>
    <row r="7" spans="1:13" x14ac:dyDescent="0.25">
      <c r="M7" s="12" t="s">
        <v>11</v>
      </c>
    </row>
    <row r="8" spans="1:13" s="7" customFormat="1" ht="29.25" customHeight="1" x14ac:dyDescent="0.2">
      <c r="A8" s="264" t="s">
        <v>0</v>
      </c>
      <c r="B8" s="265" t="s">
        <v>250</v>
      </c>
      <c r="C8" s="258" t="s">
        <v>285</v>
      </c>
      <c r="D8" s="264" t="s">
        <v>251</v>
      </c>
      <c r="E8" s="267" t="s">
        <v>252</v>
      </c>
      <c r="F8" s="267"/>
      <c r="G8" s="267"/>
      <c r="H8" s="268" t="s">
        <v>253</v>
      </c>
      <c r="I8" s="265" t="s">
        <v>254</v>
      </c>
      <c r="J8" s="265" t="s">
        <v>14</v>
      </c>
      <c r="K8" s="265" t="s">
        <v>26</v>
      </c>
      <c r="L8" s="264" t="s">
        <v>47</v>
      </c>
      <c r="M8" s="269" t="s">
        <v>16</v>
      </c>
    </row>
    <row r="9" spans="1:13" s="7" customFormat="1" ht="66" customHeight="1" x14ac:dyDescent="0.25">
      <c r="A9" s="264"/>
      <c r="B9" s="265"/>
      <c r="C9" s="259"/>
      <c r="D9" s="264"/>
      <c r="E9" s="229" t="s">
        <v>255</v>
      </c>
      <c r="F9" s="229" t="s">
        <v>256</v>
      </c>
      <c r="G9" s="229" t="s">
        <v>257</v>
      </c>
      <c r="H9" s="267"/>
      <c r="I9" s="265"/>
      <c r="J9" s="265"/>
      <c r="K9" s="265"/>
      <c r="L9" s="264"/>
      <c r="M9" s="270"/>
    </row>
    <row r="10" spans="1:13" ht="27.75" customHeight="1" x14ac:dyDescent="0.25">
      <c r="A10" s="210" t="s">
        <v>56</v>
      </c>
      <c r="B10" s="210" t="s">
        <v>57</v>
      </c>
      <c r="C10" s="210"/>
      <c r="D10" s="210" t="s">
        <v>258</v>
      </c>
      <c r="E10" s="210" t="s">
        <v>259</v>
      </c>
      <c r="F10" s="210" t="s">
        <v>260</v>
      </c>
      <c r="G10" s="211" t="s">
        <v>261</v>
      </c>
      <c r="H10" s="212" t="s">
        <v>262</v>
      </c>
      <c r="I10" s="213" t="s">
        <v>263</v>
      </c>
      <c r="J10" s="212" t="s">
        <v>264</v>
      </c>
      <c r="K10" s="212" t="s">
        <v>265</v>
      </c>
      <c r="L10" s="212" t="s">
        <v>266</v>
      </c>
      <c r="M10" s="8"/>
    </row>
    <row r="11" spans="1:13" x14ac:dyDescent="0.2">
      <c r="A11" s="214">
        <v>1</v>
      </c>
      <c r="B11" s="215" t="s">
        <v>281</v>
      </c>
      <c r="C11" s="215"/>
      <c r="D11" s="216" t="s">
        <v>268</v>
      </c>
      <c r="E11" s="216" t="s">
        <v>269</v>
      </c>
      <c r="F11" s="217">
        <v>3</v>
      </c>
      <c r="G11" s="217" t="s">
        <v>270</v>
      </c>
      <c r="H11" s="218">
        <v>300000</v>
      </c>
      <c r="I11" s="219">
        <v>9</v>
      </c>
      <c r="J11" s="220">
        <v>4</v>
      </c>
      <c r="K11" s="220">
        <v>5</v>
      </c>
      <c r="L11" s="221">
        <f t="shared" ref="L11" si="0">H11*I11</f>
        <v>2700000</v>
      </c>
      <c r="M11" s="8"/>
    </row>
    <row r="12" spans="1:13" x14ac:dyDescent="0.2">
      <c r="A12" s="25"/>
      <c r="B12" s="8"/>
      <c r="C12" s="8"/>
      <c r="D12" s="8"/>
      <c r="E12" s="8"/>
      <c r="F12" s="25"/>
      <c r="G12" s="25"/>
      <c r="H12" s="218">
        <v>300000</v>
      </c>
      <c r="I12" s="219">
        <v>9</v>
      </c>
      <c r="J12" s="220">
        <v>4</v>
      </c>
      <c r="K12" s="220">
        <v>5</v>
      </c>
      <c r="L12" s="221">
        <f t="shared" ref="L12:L24" si="1">H12*I12</f>
        <v>2700000</v>
      </c>
      <c r="M12" s="8"/>
    </row>
    <row r="13" spans="1:13" x14ac:dyDescent="0.2">
      <c r="A13" s="25"/>
      <c r="B13" s="8"/>
      <c r="C13" s="8"/>
      <c r="D13" s="8"/>
      <c r="E13" s="8"/>
      <c r="F13" s="25"/>
      <c r="G13" s="25"/>
      <c r="H13" s="218">
        <v>300000</v>
      </c>
      <c r="I13" s="219">
        <v>9</v>
      </c>
      <c r="J13" s="220">
        <v>4</v>
      </c>
      <c r="K13" s="220">
        <v>5</v>
      </c>
      <c r="L13" s="221">
        <f t="shared" si="1"/>
        <v>2700000</v>
      </c>
      <c r="M13" s="8"/>
    </row>
    <row r="14" spans="1:13" x14ac:dyDescent="0.2">
      <c r="A14" s="25"/>
      <c r="B14" s="8"/>
      <c r="C14" s="8"/>
      <c r="D14" s="8"/>
      <c r="E14" s="8"/>
      <c r="F14" s="25"/>
      <c r="G14" s="25"/>
      <c r="H14" s="218">
        <v>300000</v>
      </c>
      <c r="I14" s="219">
        <v>9</v>
      </c>
      <c r="J14" s="220">
        <v>4</v>
      </c>
      <c r="K14" s="220">
        <v>5</v>
      </c>
      <c r="L14" s="221">
        <f t="shared" si="1"/>
        <v>2700000</v>
      </c>
      <c r="M14" s="8"/>
    </row>
    <row r="15" spans="1:13" x14ac:dyDescent="0.2">
      <c r="A15" s="25"/>
      <c r="B15" s="8"/>
      <c r="C15" s="8"/>
      <c r="D15" s="8"/>
      <c r="E15" s="8"/>
      <c r="F15" s="25"/>
      <c r="G15" s="25"/>
      <c r="H15" s="218">
        <v>300000</v>
      </c>
      <c r="I15" s="219">
        <v>9</v>
      </c>
      <c r="J15" s="220">
        <v>4</v>
      </c>
      <c r="K15" s="220">
        <v>5</v>
      </c>
      <c r="L15" s="221">
        <f t="shared" si="1"/>
        <v>2700000</v>
      </c>
      <c r="M15" s="8"/>
    </row>
    <row r="16" spans="1:13" x14ac:dyDescent="0.2">
      <c r="A16" s="25"/>
      <c r="B16" s="8"/>
      <c r="C16" s="8"/>
      <c r="D16" s="8"/>
      <c r="E16" s="8"/>
      <c r="F16" s="25"/>
      <c r="G16" s="25"/>
      <c r="H16" s="218">
        <v>300000</v>
      </c>
      <c r="I16" s="219">
        <v>9</v>
      </c>
      <c r="J16" s="220">
        <v>4</v>
      </c>
      <c r="K16" s="220">
        <v>5</v>
      </c>
      <c r="L16" s="221">
        <f t="shared" si="1"/>
        <v>2700000</v>
      </c>
      <c r="M16" s="8"/>
    </row>
    <row r="17" spans="1:13" x14ac:dyDescent="0.2">
      <c r="A17" s="25"/>
      <c r="B17" s="8"/>
      <c r="C17" s="8"/>
      <c r="D17" s="8"/>
      <c r="E17" s="8"/>
      <c r="F17" s="25"/>
      <c r="G17" s="25"/>
      <c r="H17" s="218">
        <v>300000</v>
      </c>
      <c r="I17" s="219">
        <v>9</v>
      </c>
      <c r="J17" s="220">
        <v>4</v>
      </c>
      <c r="K17" s="220">
        <v>5</v>
      </c>
      <c r="L17" s="221">
        <f t="shared" si="1"/>
        <v>2700000</v>
      </c>
      <c r="M17" s="8"/>
    </row>
    <row r="18" spans="1:13" x14ac:dyDescent="0.2">
      <c r="A18" s="25"/>
      <c r="B18" s="8"/>
      <c r="C18" s="8"/>
      <c r="D18" s="8"/>
      <c r="E18" s="8"/>
      <c r="F18" s="25"/>
      <c r="G18" s="25"/>
      <c r="H18" s="218">
        <v>300000</v>
      </c>
      <c r="I18" s="219">
        <v>9</v>
      </c>
      <c r="J18" s="220">
        <v>4</v>
      </c>
      <c r="K18" s="220">
        <v>5</v>
      </c>
      <c r="L18" s="221">
        <f t="shared" si="1"/>
        <v>2700000</v>
      </c>
      <c r="M18" s="8"/>
    </row>
    <row r="19" spans="1:13" x14ac:dyDescent="0.2">
      <c r="A19" s="25"/>
      <c r="B19" s="8"/>
      <c r="C19" s="8"/>
      <c r="D19" s="8"/>
      <c r="E19" s="8"/>
      <c r="F19" s="25"/>
      <c r="G19" s="25"/>
      <c r="H19" s="218">
        <v>300000</v>
      </c>
      <c r="I19" s="219">
        <v>9</v>
      </c>
      <c r="J19" s="220">
        <v>4</v>
      </c>
      <c r="K19" s="220">
        <v>5</v>
      </c>
      <c r="L19" s="221">
        <f t="shared" si="1"/>
        <v>2700000</v>
      </c>
      <c r="M19" s="8"/>
    </row>
    <row r="20" spans="1:13" x14ac:dyDescent="0.2">
      <c r="A20" s="25"/>
      <c r="B20" s="8"/>
      <c r="C20" s="8"/>
      <c r="D20" s="8"/>
      <c r="E20" s="8"/>
      <c r="F20" s="25"/>
      <c r="G20" s="25"/>
      <c r="H20" s="218">
        <v>300000</v>
      </c>
      <c r="I20" s="219">
        <v>9</v>
      </c>
      <c r="J20" s="220">
        <v>4</v>
      </c>
      <c r="K20" s="220">
        <v>5</v>
      </c>
      <c r="L20" s="221">
        <f t="shared" si="1"/>
        <v>2700000</v>
      </c>
      <c r="M20" s="8"/>
    </row>
    <row r="21" spans="1:13" x14ac:dyDescent="0.2">
      <c r="A21" s="25"/>
      <c r="B21" s="8"/>
      <c r="C21" s="8"/>
      <c r="D21" s="8"/>
      <c r="E21" s="8"/>
      <c r="F21" s="25"/>
      <c r="G21" s="25"/>
      <c r="H21" s="218">
        <v>300000</v>
      </c>
      <c r="I21" s="219">
        <v>9</v>
      </c>
      <c r="J21" s="220">
        <v>4</v>
      </c>
      <c r="K21" s="220">
        <v>5</v>
      </c>
      <c r="L21" s="221">
        <f t="shared" si="1"/>
        <v>2700000</v>
      </c>
      <c r="M21" s="8"/>
    </row>
    <row r="22" spans="1:13" x14ac:dyDescent="0.2">
      <c r="A22" s="25"/>
      <c r="B22" s="8"/>
      <c r="C22" s="8"/>
      <c r="D22" s="8"/>
      <c r="E22" s="8"/>
      <c r="F22" s="25"/>
      <c r="G22" s="25"/>
      <c r="H22" s="218">
        <v>300000</v>
      </c>
      <c r="I22" s="219">
        <v>9</v>
      </c>
      <c r="J22" s="220">
        <v>4</v>
      </c>
      <c r="K22" s="220">
        <v>5</v>
      </c>
      <c r="L22" s="221">
        <f t="shared" si="1"/>
        <v>2700000</v>
      </c>
      <c r="M22" s="8"/>
    </row>
    <row r="23" spans="1:13" x14ac:dyDescent="0.2">
      <c r="A23" s="25"/>
      <c r="B23" s="8"/>
      <c r="C23" s="8"/>
      <c r="D23" s="8"/>
      <c r="E23" s="8"/>
      <c r="F23" s="25"/>
      <c r="G23" s="25"/>
      <c r="H23" s="218">
        <v>300000</v>
      </c>
      <c r="I23" s="219">
        <v>9</v>
      </c>
      <c r="J23" s="220">
        <v>4</v>
      </c>
      <c r="K23" s="220">
        <v>5</v>
      </c>
      <c r="L23" s="221">
        <f t="shared" si="1"/>
        <v>2700000</v>
      </c>
      <c r="M23" s="8"/>
    </row>
    <row r="24" spans="1:13" x14ac:dyDescent="0.2">
      <c r="A24" s="25"/>
      <c r="B24" s="8"/>
      <c r="C24" s="8"/>
      <c r="D24" s="8"/>
      <c r="E24" s="8"/>
      <c r="F24" s="25"/>
      <c r="G24" s="25"/>
      <c r="H24" s="218">
        <v>300000</v>
      </c>
      <c r="I24" s="219">
        <v>9</v>
      </c>
      <c r="J24" s="220">
        <v>4</v>
      </c>
      <c r="K24" s="220">
        <v>5</v>
      </c>
      <c r="L24" s="221">
        <f t="shared" si="1"/>
        <v>2700000</v>
      </c>
      <c r="M24" s="8"/>
    </row>
    <row r="25" spans="1:13" x14ac:dyDescent="0.25">
      <c r="A25" s="25"/>
      <c r="B25" s="8"/>
      <c r="C25" s="8"/>
      <c r="D25" s="8"/>
      <c r="E25" s="8"/>
      <c r="F25" s="8"/>
      <c r="G25" s="8"/>
      <c r="H25" s="23"/>
      <c r="I25" s="23"/>
      <c r="J25" s="23"/>
      <c r="K25" s="23"/>
      <c r="L25" s="23"/>
      <c r="M25" s="8"/>
    </row>
    <row r="26" spans="1:13" x14ac:dyDescent="0.25">
      <c r="A26" s="25"/>
      <c r="B26" s="8"/>
      <c r="C26" s="8"/>
      <c r="D26" s="8"/>
      <c r="E26" s="8"/>
      <c r="F26" s="8"/>
      <c r="G26" s="8"/>
      <c r="H26" s="23"/>
      <c r="I26" s="23"/>
      <c r="J26" s="23"/>
      <c r="K26" s="23"/>
      <c r="L26" s="23"/>
      <c r="M26" s="8"/>
    </row>
    <row r="27" spans="1:13" ht="22.5" customHeight="1" x14ac:dyDescent="0.25">
      <c r="A27" s="260" t="s">
        <v>3</v>
      </c>
      <c r="B27" s="261"/>
      <c r="C27" s="261"/>
      <c r="D27" s="261"/>
      <c r="E27" s="262"/>
      <c r="F27" s="9"/>
      <c r="G27" s="9"/>
      <c r="H27" s="24"/>
      <c r="I27" s="24"/>
      <c r="J27" s="24"/>
      <c r="K27" s="24"/>
      <c r="L27" s="24">
        <f>SUM(L11:L26)</f>
        <v>37800000</v>
      </c>
      <c r="M27" s="9"/>
    </row>
    <row r="28" spans="1:13" x14ac:dyDescent="0.25">
      <c r="A28" s="5" t="s">
        <v>12</v>
      </c>
    </row>
    <row r="29" spans="1:13" x14ac:dyDescent="0.25">
      <c r="L29" s="7" t="s">
        <v>276</v>
      </c>
    </row>
    <row r="30" spans="1:13" x14ac:dyDescent="0.25">
      <c r="B30" s="4" t="s">
        <v>4</v>
      </c>
      <c r="C30" s="4"/>
      <c r="D30" s="4"/>
      <c r="L30" s="11" t="s">
        <v>5</v>
      </c>
    </row>
    <row r="37" spans="1:12" s="4" customFormat="1" ht="14.25" x14ac:dyDescent="0.25">
      <c r="B37" s="11" t="s">
        <v>6</v>
      </c>
      <c r="C37" s="11"/>
      <c r="D37" s="11"/>
      <c r="L37" s="11" t="s">
        <v>6</v>
      </c>
    </row>
    <row r="38" spans="1:12" x14ac:dyDescent="0.25">
      <c r="A38" s="5" t="s">
        <v>7</v>
      </c>
    </row>
    <row r="40" spans="1:12" hidden="1" x14ac:dyDescent="0.25">
      <c r="A40" s="4" t="s">
        <v>17</v>
      </c>
    </row>
    <row r="41" spans="1:12" hidden="1" x14ac:dyDescent="0.25">
      <c r="A41" s="10" t="s">
        <v>18</v>
      </c>
    </row>
    <row r="42" spans="1:12" x14ac:dyDescent="0.25">
      <c r="A42" s="10"/>
    </row>
  </sheetData>
  <mergeCells count="15">
    <mergeCell ref="L8:L9"/>
    <mergeCell ref="A4:M4"/>
    <mergeCell ref="A27:E27"/>
    <mergeCell ref="H8:H9"/>
    <mergeCell ref="A5:M5"/>
    <mergeCell ref="A6:M6"/>
    <mergeCell ref="A8:A9"/>
    <mergeCell ref="B8:B9"/>
    <mergeCell ref="D8:D9"/>
    <mergeCell ref="M8:M9"/>
    <mergeCell ref="E8:G8"/>
    <mergeCell ref="I8:I9"/>
    <mergeCell ref="J8:J9"/>
    <mergeCell ref="K8:K9"/>
    <mergeCell ref="C8:C9"/>
  </mergeCells>
  <printOptions horizontalCentered="1"/>
  <pageMargins left="0.11811023622047245" right="0.11811023622047245" top="0.35433070866141736" bottom="0.15748031496062992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workbookViewId="0">
      <selection activeCell="D29" sqref="D29"/>
    </sheetView>
  </sheetViews>
  <sheetFormatPr defaultColWidth="9" defaultRowHeight="16.5" x14ac:dyDescent="0.25"/>
  <cols>
    <col min="1" max="1" width="5.140625" style="14" customWidth="1"/>
    <col min="2" max="2" width="25.85546875" style="14" customWidth="1"/>
    <col min="3" max="3" width="23.5703125" style="14" customWidth="1"/>
    <col min="4" max="4" width="22.7109375" style="14" customWidth="1"/>
    <col min="5" max="5" width="18.42578125" style="14" customWidth="1"/>
    <col min="6" max="16384" width="9" style="14"/>
  </cols>
  <sheetData>
    <row r="1" spans="1:12" x14ac:dyDescent="0.25">
      <c r="A1" s="4" t="s">
        <v>278</v>
      </c>
      <c r="B1" s="13"/>
      <c r="E1" s="15" t="s">
        <v>19</v>
      </c>
    </row>
    <row r="2" spans="1:12" x14ac:dyDescent="0.25">
      <c r="A2" s="4" t="s">
        <v>275</v>
      </c>
    </row>
    <row r="3" spans="1:12" ht="24.95" customHeight="1" x14ac:dyDescent="0.25">
      <c r="A3" s="273" t="s">
        <v>249</v>
      </c>
      <c r="B3" s="273"/>
      <c r="C3" s="273"/>
      <c r="D3" s="273"/>
      <c r="E3" s="273"/>
      <c r="F3" s="227"/>
      <c r="G3" s="227"/>
      <c r="H3" s="227"/>
      <c r="I3" s="227"/>
      <c r="J3" s="227"/>
      <c r="K3" s="227"/>
      <c r="L3" s="227"/>
    </row>
    <row r="4" spans="1:12" ht="24.95" customHeight="1" x14ac:dyDescent="0.25">
      <c r="A4" s="273" t="s">
        <v>64</v>
      </c>
      <c r="B4" s="273"/>
      <c r="C4" s="273"/>
      <c r="D4" s="273"/>
      <c r="E4" s="273"/>
      <c r="F4" s="227"/>
      <c r="G4" s="227"/>
      <c r="H4" s="227"/>
      <c r="I4" s="227"/>
      <c r="J4" s="227"/>
      <c r="K4" s="227"/>
      <c r="L4" s="227"/>
    </row>
    <row r="5" spans="1:12" ht="24.95" customHeight="1" x14ac:dyDescent="0.25">
      <c r="A5" s="274" t="s">
        <v>277</v>
      </c>
      <c r="B5" s="274"/>
      <c r="C5" s="274"/>
      <c r="D5" s="274"/>
      <c r="E5" s="274"/>
      <c r="F5" s="209"/>
      <c r="G5" s="209"/>
      <c r="H5" s="209"/>
      <c r="I5" s="209"/>
      <c r="J5" s="209"/>
      <c r="K5" s="209"/>
      <c r="L5" s="209"/>
    </row>
    <row r="6" spans="1:12" x14ac:dyDescent="0.25">
      <c r="E6" s="28" t="s">
        <v>11</v>
      </c>
    </row>
    <row r="7" spans="1:12" ht="21" customHeight="1" x14ac:dyDescent="0.25">
      <c r="A7" s="17" t="s">
        <v>0</v>
      </c>
      <c r="B7" s="18" t="s">
        <v>20</v>
      </c>
      <c r="C7" s="17" t="s">
        <v>21</v>
      </c>
      <c r="D7" s="17" t="s">
        <v>1</v>
      </c>
      <c r="E7" s="17" t="s">
        <v>2</v>
      </c>
      <c r="F7" s="19"/>
    </row>
    <row r="8" spans="1:12" ht="24.95" customHeight="1" x14ac:dyDescent="0.25">
      <c r="A8" s="27">
        <v>1</v>
      </c>
      <c r="B8" s="21" t="s">
        <v>29</v>
      </c>
      <c r="C8" s="21"/>
      <c r="D8" s="26">
        <f>'Mẫu số 1-chi tiền mặt'!L18</f>
        <v>17100000</v>
      </c>
      <c r="E8" s="20"/>
    </row>
    <row r="9" spans="1:12" ht="24.95" customHeight="1" x14ac:dyDescent="0.25">
      <c r="A9" s="27">
        <v>2</v>
      </c>
      <c r="B9" s="21" t="s">
        <v>30</v>
      </c>
      <c r="C9" s="21"/>
      <c r="D9" s="26">
        <f>'Mẫu số 2-chuyển khoản'!L23</f>
        <v>32400000</v>
      </c>
      <c r="E9" s="20"/>
    </row>
    <row r="10" spans="1:12" ht="24.95" customHeight="1" x14ac:dyDescent="0.25">
      <c r="A10" s="27">
        <v>3</v>
      </c>
      <c r="B10" s="21" t="s">
        <v>31</v>
      </c>
      <c r="C10" s="21"/>
      <c r="D10" s="26">
        <f>'Mẫu số 03-không nhận tiền'!L27</f>
        <v>37800000</v>
      </c>
      <c r="E10" s="20"/>
    </row>
    <row r="11" spans="1:12" x14ac:dyDescent="0.25">
      <c r="A11" s="21"/>
      <c r="B11" s="21" t="s">
        <v>3</v>
      </c>
      <c r="C11" s="21"/>
      <c r="D11" s="26">
        <f>D8+D9+D10</f>
        <v>87300000</v>
      </c>
      <c r="E11" s="21"/>
    </row>
    <row r="12" spans="1:12" x14ac:dyDescent="0.25">
      <c r="A12" s="14" t="s">
        <v>13</v>
      </c>
    </row>
    <row r="14" spans="1:12" x14ac:dyDescent="0.25">
      <c r="D14" s="22" t="s">
        <v>22</v>
      </c>
    </row>
    <row r="15" spans="1:12" s="16" customFormat="1" x14ac:dyDescent="0.25">
      <c r="B15" s="16" t="s">
        <v>23</v>
      </c>
      <c r="D15" s="16" t="s">
        <v>24</v>
      </c>
    </row>
  </sheetData>
  <mergeCells count="3">
    <mergeCell ref="A3:E3"/>
    <mergeCell ref="A4:E4"/>
    <mergeCell ref="A5:E5"/>
  </mergeCells>
  <printOptions horizontalCentered="1"/>
  <pageMargins left="0.11811023622047245" right="0.11811023622047245" top="0.35433070866141736" bottom="0.15748031496062992" header="0.31496062992125984" footer="0.31496062992125984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5:D9"/>
  <sheetViews>
    <sheetView workbookViewId="0">
      <selection activeCell="N27" sqref="N27"/>
    </sheetView>
  </sheetViews>
  <sheetFormatPr defaultRowHeight="15" x14ac:dyDescent="0.25"/>
  <cols>
    <col min="1" max="2" width="9.140625" style="30"/>
    <col min="3" max="3" width="24.42578125" style="30" customWidth="1"/>
    <col min="4" max="16384" width="9.140625" style="30"/>
  </cols>
  <sheetData>
    <row r="5" spans="3:4" x14ac:dyDescent="0.25">
      <c r="C5" s="30" t="s">
        <v>32</v>
      </c>
      <c r="D5" s="30" t="s">
        <v>33</v>
      </c>
    </row>
    <row r="6" spans="3:4" x14ac:dyDescent="0.25">
      <c r="C6" s="30" t="s">
        <v>34</v>
      </c>
      <c r="D6" s="30" t="s">
        <v>35</v>
      </c>
    </row>
    <row r="7" spans="3:4" x14ac:dyDescent="0.25">
      <c r="C7" s="30" t="s">
        <v>36</v>
      </c>
      <c r="D7" s="30" t="s">
        <v>37</v>
      </c>
    </row>
    <row r="8" spans="3:4" x14ac:dyDescent="0.25">
      <c r="C8" s="30" t="s">
        <v>38</v>
      </c>
      <c r="D8" s="30" t="s">
        <v>39</v>
      </c>
    </row>
    <row r="9" spans="3:4" x14ac:dyDescent="0.25">
      <c r="C9" s="30" t="s">
        <v>40</v>
      </c>
      <c r="D9" s="228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TONG HOP </vt:lpstr>
      <vt:lpstr>Mẫu số 1-chi tiền mặt</vt:lpstr>
      <vt:lpstr>Mẫu số 2-chuyển khoản</vt:lpstr>
      <vt:lpstr>Mẫu số 03-không nhận tiền</vt:lpstr>
      <vt:lpstr>Mẫu số 04-tổng hợp</vt:lpstr>
      <vt:lpstr>TRA LAI TIEN</vt:lpstr>
      <vt:lpstr>'Mẫu số 1-chi tiền mặt'!Print_Titles</vt:lpstr>
      <vt:lpstr>'Mẫu số 2-chuyển khoản'!Print_Titles</vt:lpstr>
      <vt:lpstr>'TONG HOP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Welcome</cp:lastModifiedBy>
  <cp:lastPrinted>2024-11-01T07:19:55Z</cp:lastPrinted>
  <dcterms:created xsi:type="dcterms:W3CDTF">2022-04-15T08:29:38Z</dcterms:created>
  <dcterms:modified xsi:type="dcterms:W3CDTF">2024-11-01T09:22:29Z</dcterms:modified>
</cp:coreProperties>
</file>